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abrrw-my.sharepoint.com/personal/aline_umulisa_abr_rw/Documents/TENDER/HO_Renovation/"/>
    </mc:Choice>
  </mc:AlternateContent>
  <bookViews>
    <workbookView xWindow="0" yWindow="0" windowWidth="20490" windowHeight="7500" tabRatio="783" activeTab="4"/>
  </bookViews>
  <sheets>
    <sheet name="Cover" sheetId="8" r:id="rId1"/>
    <sheet name="Summary" sheetId="10" r:id="rId2"/>
    <sheet name="Preliminaries" sheetId="9" r:id="rId3"/>
    <sheet name="Fit outs" sheetId="2" r:id="rId4"/>
    <sheet name="ELECTRICAL" sheetId="16" r:id="rId5"/>
    <sheet name="ICT" sheetId="13" r:id="rId6"/>
    <sheet name="HVAC" sheetId="15" r:id="rId7"/>
    <sheet name="Security" sheetId="7" r:id="rId8"/>
    <sheet name="Plumbing" sheetId="11"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_____DAT1" localSheetId="6">#REF!</definedName>
    <definedName name="______DAT1">#REF!</definedName>
    <definedName name="______DAT10" localSheetId="6">#REF!</definedName>
    <definedName name="______DAT10">#REF!</definedName>
    <definedName name="______DAT11" localSheetId="6">#REF!</definedName>
    <definedName name="______DAT11">#REF!</definedName>
    <definedName name="______DAT12" localSheetId="6">#REF!</definedName>
    <definedName name="______DAT12">#REF!</definedName>
    <definedName name="______DAT13" localSheetId="6">#REF!</definedName>
    <definedName name="______DAT13">#REF!</definedName>
    <definedName name="______DAT14" localSheetId="6">#REF!</definedName>
    <definedName name="______DAT14">#REF!</definedName>
    <definedName name="______DAT15" localSheetId="6">#REF!</definedName>
    <definedName name="______DAT15">#REF!</definedName>
    <definedName name="______DAT16" localSheetId="6">#REF!</definedName>
    <definedName name="______DAT16">#REF!</definedName>
    <definedName name="______DAT17" localSheetId="6">#REF!</definedName>
    <definedName name="______DAT17">#REF!</definedName>
    <definedName name="______DAT18" localSheetId="6">#REF!</definedName>
    <definedName name="______DAT18">#REF!</definedName>
    <definedName name="______DAT19" localSheetId="6">#REF!</definedName>
    <definedName name="______DAT19">#REF!</definedName>
    <definedName name="______DAT2" localSheetId="6">#REF!</definedName>
    <definedName name="______DAT2">#REF!</definedName>
    <definedName name="______DAT20" localSheetId="6">#REF!</definedName>
    <definedName name="______DAT20">#REF!</definedName>
    <definedName name="______DAT21" localSheetId="6">#REF!</definedName>
    <definedName name="______DAT21">#REF!</definedName>
    <definedName name="______DAT22" localSheetId="6">#REF!</definedName>
    <definedName name="______DAT22">#REF!</definedName>
    <definedName name="______DAT23" localSheetId="6">#REF!</definedName>
    <definedName name="______DAT23">#REF!</definedName>
    <definedName name="______DAT24" localSheetId="6">#REF!</definedName>
    <definedName name="______DAT24">#REF!</definedName>
    <definedName name="______DAT25" localSheetId="6">#REF!</definedName>
    <definedName name="______DAT25">#REF!</definedName>
    <definedName name="______DAT26" localSheetId="6">#REF!</definedName>
    <definedName name="______DAT26">#REF!</definedName>
    <definedName name="______DAT27" localSheetId="6">#REF!</definedName>
    <definedName name="______DAT27">#REF!</definedName>
    <definedName name="______DAT28" localSheetId="6">#REF!</definedName>
    <definedName name="______DAT28">#REF!</definedName>
    <definedName name="______DAT29" localSheetId="6">#REF!</definedName>
    <definedName name="______DAT29">#REF!</definedName>
    <definedName name="______DAT3" localSheetId="6">#REF!</definedName>
    <definedName name="______DAT3">#REF!</definedName>
    <definedName name="______DAT30" localSheetId="6">#REF!</definedName>
    <definedName name="______DAT30">#REF!</definedName>
    <definedName name="______DAT31" localSheetId="6">#REF!</definedName>
    <definedName name="______DAT31">#REF!</definedName>
    <definedName name="______DAT32" localSheetId="6">#REF!</definedName>
    <definedName name="______DAT32">#REF!</definedName>
    <definedName name="______DAT33" localSheetId="6">#REF!</definedName>
    <definedName name="______DAT33">#REF!</definedName>
    <definedName name="______DAT34" localSheetId="6">#REF!</definedName>
    <definedName name="______DAT34">#REF!</definedName>
    <definedName name="______DAT35" localSheetId="6">#REF!</definedName>
    <definedName name="______DAT35">#REF!</definedName>
    <definedName name="______DAT36" localSheetId="6">#REF!</definedName>
    <definedName name="______DAT36">#REF!</definedName>
    <definedName name="______DAT37" localSheetId="6">#REF!</definedName>
    <definedName name="______DAT37">#REF!</definedName>
    <definedName name="______DAT38" localSheetId="6">#REF!</definedName>
    <definedName name="______DAT38">#REF!</definedName>
    <definedName name="______DAT39" localSheetId="6">#REF!</definedName>
    <definedName name="______DAT39">#REF!</definedName>
    <definedName name="______DAT4" localSheetId="6">#REF!</definedName>
    <definedName name="______DAT4">#REF!</definedName>
    <definedName name="______DAT40" localSheetId="6">#REF!</definedName>
    <definedName name="______DAT40">#REF!</definedName>
    <definedName name="______DAT41" localSheetId="6">#REF!</definedName>
    <definedName name="______DAT41">#REF!</definedName>
    <definedName name="______DAT42" localSheetId="6">#REF!</definedName>
    <definedName name="______DAT42">#REF!</definedName>
    <definedName name="______DAT43" localSheetId="6">#REF!</definedName>
    <definedName name="______DAT43">#REF!</definedName>
    <definedName name="______DAT44" localSheetId="6">#REF!</definedName>
    <definedName name="______DAT44">#REF!</definedName>
    <definedName name="______DAT45" localSheetId="6">#REF!</definedName>
    <definedName name="______DAT45">#REF!</definedName>
    <definedName name="______DAT46" localSheetId="6">#REF!</definedName>
    <definedName name="______DAT46">#REF!</definedName>
    <definedName name="______DAT47" localSheetId="6">#REF!</definedName>
    <definedName name="______DAT47">#REF!</definedName>
    <definedName name="______DAT48" localSheetId="6">#REF!</definedName>
    <definedName name="______DAT48">#REF!</definedName>
    <definedName name="______DAT49" localSheetId="6">#REF!</definedName>
    <definedName name="______DAT49">#REF!</definedName>
    <definedName name="______DAT5" localSheetId="6">#REF!</definedName>
    <definedName name="______DAT5">#REF!</definedName>
    <definedName name="______DAT50" localSheetId="6">#REF!</definedName>
    <definedName name="______DAT50">#REF!</definedName>
    <definedName name="______DAT51" localSheetId="6">#REF!</definedName>
    <definedName name="______DAT51">#REF!</definedName>
    <definedName name="______DAT52" localSheetId="6">#REF!</definedName>
    <definedName name="______DAT52">#REF!</definedName>
    <definedName name="______DAT53" localSheetId="6">#REF!</definedName>
    <definedName name="______DAT53">#REF!</definedName>
    <definedName name="______DAT54" localSheetId="6">#REF!</definedName>
    <definedName name="______DAT54">#REF!</definedName>
    <definedName name="______DAT6" localSheetId="6">#REF!</definedName>
    <definedName name="______DAT6">#REF!</definedName>
    <definedName name="______DAT7" localSheetId="6">#REF!</definedName>
    <definedName name="______DAT7">#REF!</definedName>
    <definedName name="______DAT8" localSheetId="6">#REF!</definedName>
    <definedName name="______DAT8">#REF!</definedName>
    <definedName name="______DAT9" localSheetId="6">#REF!</definedName>
    <definedName name="______DAT9">#REF!</definedName>
    <definedName name="_____DAT1" localSheetId="6">#REF!</definedName>
    <definedName name="_____DAT1">#REF!</definedName>
    <definedName name="_____DAT10" localSheetId="6">#REF!</definedName>
    <definedName name="_____DAT10">#REF!</definedName>
    <definedName name="_____DAT11" localSheetId="6">#REF!</definedName>
    <definedName name="_____DAT11">#REF!</definedName>
    <definedName name="_____DAT12" localSheetId="6">#REF!</definedName>
    <definedName name="_____DAT12">#REF!</definedName>
    <definedName name="_____DAT13" localSheetId="6">#REF!</definedName>
    <definedName name="_____DAT13">#REF!</definedName>
    <definedName name="_____DAT14" localSheetId="6">#REF!</definedName>
    <definedName name="_____DAT14">#REF!</definedName>
    <definedName name="_____DAT15" localSheetId="6">#REF!</definedName>
    <definedName name="_____DAT15">#REF!</definedName>
    <definedName name="_____DAT16" localSheetId="6">#REF!</definedName>
    <definedName name="_____DAT16">#REF!</definedName>
    <definedName name="_____DAT17" localSheetId="6">#REF!</definedName>
    <definedName name="_____DAT17">#REF!</definedName>
    <definedName name="_____DAT18" localSheetId="6">#REF!</definedName>
    <definedName name="_____DAT18">#REF!</definedName>
    <definedName name="_____DAT19" localSheetId="6">#REF!</definedName>
    <definedName name="_____DAT19">#REF!</definedName>
    <definedName name="_____DAT2" localSheetId="6">#REF!</definedName>
    <definedName name="_____DAT2">#REF!</definedName>
    <definedName name="_____DAT20" localSheetId="6">#REF!</definedName>
    <definedName name="_____DAT20">#REF!</definedName>
    <definedName name="_____DAT21" localSheetId="6">#REF!</definedName>
    <definedName name="_____DAT21">#REF!</definedName>
    <definedName name="_____DAT22" localSheetId="6">#REF!</definedName>
    <definedName name="_____DAT22">#REF!</definedName>
    <definedName name="_____DAT23" localSheetId="6">#REF!</definedName>
    <definedName name="_____DAT23">#REF!</definedName>
    <definedName name="_____DAT24" localSheetId="6">#REF!</definedName>
    <definedName name="_____DAT24">#REF!</definedName>
    <definedName name="_____DAT25" localSheetId="6">#REF!</definedName>
    <definedName name="_____DAT25">#REF!</definedName>
    <definedName name="_____DAT26" localSheetId="6">#REF!</definedName>
    <definedName name="_____DAT26">#REF!</definedName>
    <definedName name="_____DAT27" localSheetId="6">#REF!</definedName>
    <definedName name="_____DAT27">#REF!</definedName>
    <definedName name="_____DAT28" localSheetId="6">#REF!</definedName>
    <definedName name="_____DAT28">#REF!</definedName>
    <definedName name="_____DAT29" localSheetId="6">#REF!</definedName>
    <definedName name="_____DAT29">#REF!</definedName>
    <definedName name="_____DAT3" localSheetId="6">#REF!</definedName>
    <definedName name="_____DAT3">#REF!</definedName>
    <definedName name="_____DAT30" localSheetId="6">#REF!</definedName>
    <definedName name="_____DAT30">#REF!</definedName>
    <definedName name="_____DAT31" localSheetId="6">#REF!</definedName>
    <definedName name="_____DAT31">#REF!</definedName>
    <definedName name="_____DAT32" localSheetId="6">#REF!</definedName>
    <definedName name="_____DAT32">#REF!</definedName>
    <definedName name="_____DAT33" localSheetId="6">#REF!</definedName>
    <definedName name="_____DAT33">#REF!</definedName>
    <definedName name="_____DAT34" localSheetId="6">#REF!</definedName>
    <definedName name="_____DAT34">#REF!</definedName>
    <definedName name="_____DAT35" localSheetId="6">#REF!</definedName>
    <definedName name="_____DAT35">#REF!</definedName>
    <definedName name="_____DAT36" localSheetId="6">#REF!</definedName>
    <definedName name="_____DAT36">#REF!</definedName>
    <definedName name="_____DAT37" localSheetId="6">#REF!</definedName>
    <definedName name="_____DAT37">#REF!</definedName>
    <definedName name="_____DAT38" localSheetId="6">#REF!</definedName>
    <definedName name="_____DAT38">#REF!</definedName>
    <definedName name="_____DAT39" localSheetId="6">#REF!</definedName>
    <definedName name="_____DAT39">#REF!</definedName>
    <definedName name="_____DAT4" localSheetId="6">#REF!</definedName>
    <definedName name="_____DAT4">#REF!</definedName>
    <definedName name="_____DAT40" localSheetId="6">#REF!</definedName>
    <definedName name="_____DAT40">#REF!</definedName>
    <definedName name="_____DAT41" localSheetId="6">#REF!</definedName>
    <definedName name="_____DAT41">#REF!</definedName>
    <definedName name="_____DAT42" localSheetId="6">#REF!</definedName>
    <definedName name="_____DAT42">#REF!</definedName>
    <definedName name="_____DAT43" localSheetId="6">#REF!</definedName>
    <definedName name="_____DAT43">#REF!</definedName>
    <definedName name="_____DAT44" localSheetId="6">#REF!</definedName>
    <definedName name="_____DAT44">#REF!</definedName>
    <definedName name="_____DAT45" localSheetId="6">#REF!</definedName>
    <definedName name="_____DAT45">#REF!</definedName>
    <definedName name="_____DAT46" localSheetId="6">#REF!</definedName>
    <definedName name="_____DAT46">#REF!</definedName>
    <definedName name="_____DAT47" localSheetId="6">#REF!</definedName>
    <definedName name="_____DAT47">#REF!</definedName>
    <definedName name="_____DAT48" localSheetId="6">#REF!</definedName>
    <definedName name="_____DAT48">#REF!</definedName>
    <definedName name="_____DAT49" localSheetId="6">#REF!</definedName>
    <definedName name="_____DAT49">#REF!</definedName>
    <definedName name="_____DAT5" localSheetId="6">#REF!</definedName>
    <definedName name="_____DAT5">#REF!</definedName>
    <definedName name="_____DAT50" localSheetId="6">#REF!</definedName>
    <definedName name="_____DAT50">#REF!</definedName>
    <definedName name="_____DAT51" localSheetId="6">#REF!</definedName>
    <definedName name="_____DAT51">#REF!</definedName>
    <definedName name="_____DAT52" localSheetId="6">#REF!</definedName>
    <definedName name="_____DAT52">#REF!</definedName>
    <definedName name="_____DAT53" localSheetId="6">#REF!</definedName>
    <definedName name="_____DAT53">#REF!</definedName>
    <definedName name="_____DAT54" localSheetId="6">#REF!</definedName>
    <definedName name="_____DAT54">#REF!</definedName>
    <definedName name="_____DAT6" localSheetId="6">#REF!</definedName>
    <definedName name="_____DAT6">#REF!</definedName>
    <definedName name="_____DAT7" localSheetId="6">#REF!</definedName>
    <definedName name="_____DAT7">#REF!</definedName>
    <definedName name="_____DAT8" localSheetId="6">#REF!</definedName>
    <definedName name="_____DAT8">#REF!</definedName>
    <definedName name="_____DAT9" localSheetId="6">#REF!</definedName>
    <definedName name="_____DAT9">#REF!</definedName>
    <definedName name="____DAT1" localSheetId="6">#REF!</definedName>
    <definedName name="____DAT1">#REF!</definedName>
    <definedName name="____DAT10" localSheetId="6">#REF!</definedName>
    <definedName name="____DAT10">#REF!</definedName>
    <definedName name="____DAT11" localSheetId="6">#REF!</definedName>
    <definedName name="____DAT11">#REF!</definedName>
    <definedName name="____DAT12" localSheetId="6">#REF!</definedName>
    <definedName name="____DAT12">#REF!</definedName>
    <definedName name="____DAT13" localSheetId="6">#REF!</definedName>
    <definedName name="____DAT13">#REF!</definedName>
    <definedName name="____DAT14" localSheetId="6">#REF!</definedName>
    <definedName name="____DAT14">#REF!</definedName>
    <definedName name="____DAT15" localSheetId="6">#REF!</definedName>
    <definedName name="____DAT15">#REF!</definedName>
    <definedName name="____DAT16" localSheetId="6">#REF!</definedName>
    <definedName name="____DAT16">#REF!</definedName>
    <definedName name="____DAT17" localSheetId="6">#REF!</definedName>
    <definedName name="____DAT17">#REF!</definedName>
    <definedName name="____DAT18" localSheetId="6">#REF!</definedName>
    <definedName name="____DAT18">#REF!</definedName>
    <definedName name="____DAT19" localSheetId="6">#REF!</definedName>
    <definedName name="____DAT19">#REF!</definedName>
    <definedName name="____DAT2" localSheetId="6">#REF!</definedName>
    <definedName name="____DAT2">#REF!</definedName>
    <definedName name="____DAT20" localSheetId="6">#REF!</definedName>
    <definedName name="____DAT20">#REF!</definedName>
    <definedName name="____DAT21" localSheetId="6">#REF!</definedName>
    <definedName name="____DAT21">#REF!</definedName>
    <definedName name="____DAT22" localSheetId="6">#REF!</definedName>
    <definedName name="____DAT22">#REF!</definedName>
    <definedName name="____DAT23" localSheetId="6">#REF!</definedName>
    <definedName name="____DAT23">#REF!</definedName>
    <definedName name="____DAT24" localSheetId="6">#REF!</definedName>
    <definedName name="____DAT24">#REF!</definedName>
    <definedName name="____DAT25" localSheetId="6">#REF!</definedName>
    <definedName name="____DAT25">#REF!</definedName>
    <definedName name="____DAT26" localSheetId="6">#REF!</definedName>
    <definedName name="____DAT26">#REF!</definedName>
    <definedName name="____DAT27" localSheetId="6">#REF!</definedName>
    <definedName name="____DAT27">#REF!</definedName>
    <definedName name="____DAT28" localSheetId="6">#REF!</definedName>
    <definedName name="____DAT28">#REF!</definedName>
    <definedName name="____DAT29" localSheetId="6">#REF!</definedName>
    <definedName name="____DAT29">#REF!</definedName>
    <definedName name="____DAT3" localSheetId="6">#REF!</definedName>
    <definedName name="____DAT3">#REF!</definedName>
    <definedName name="____DAT30" localSheetId="6">#REF!</definedName>
    <definedName name="____DAT30">#REF!</definedName>
    <definedName name="____DAT31" localSheetId="6">#REF!</definedName>
    <definedName name="____DAT31">#REF!</definedName>
    <definedName name="____DAT32" localSheetId="6">#REF!</definedName>
    <definedName name="____DAT32">#REF!</definedName>
    <definedName name="____DAT33" localSheetId="6">#REF!</definedName>
    <definedName name="____DAT33">#REF!</definedName>
    <definedName name="____DAT34" localSheetId="6">#REF!</definedName>
    <definedName name="____DAT34">#REF!</definedName>
    <definedName name="____DAT35" localSheetId="6">#REF!</definedName>
    <definedName name="____DAT35">#REF!</definedName>
    <definedName name="____DAT36" localSheetId="6">#REF!</definedName>
    <definedName name="____DAT36">#REF!</definedName>
    <definedName name="____DAT37" localSheetId="6">#REF!</definedName>
    <definedName name="____DAT37">#REF!</definedName>
    <definedName name="____DAT38" localSheetId="6">#REF!</definedName>
    <definedName name="____DAT38">#REF!</definedName>
    <definedName name="____DAT39" localSheetId="6">#REF!</definedName>
    <definedName name="____DAT39">#REF!</definedName>
    <definedName name="____DAT4" localSheetId="6">#REF!</definedName>
    <definedName name="____DAT4">#REF!</definedName>
    <definedName name="____DAT40" localSheetId="6">#REF!</definedName>
    <definedName name="____DAT40">#REF!</definedName>
    <definedName name="____DAT41" localSheetId="6">#REF!</definedName>
    <definedName name="____DAT41">#REF!</definedName>
    <definedName name="____DAT42" localSheetId="6">#REF!</definedName>
    <definedName name="____DAT42">#REF!</definedName>
    <definedName name="____DAT43" localSheetId="6">#REF!</definedName>
    <definedName name="____DAT43">#REF!</definedName>
    <definedName name="____DAT44" localSheetId="6">#REF!</definedName>
    <definedName name="____DAT44">#REF!</definedName>
    <definedName name="____DAT45" localSheetId="6">#REF!</definedName>
    <definedName name="____DAT45">#REF!</definedName>
    <definedName name="____DAT46" localSheetId="6">#REF!</definedName>
    <definedName name="____DAT46">#REF!</definedName>
    <definedName name="____DAT47" localSheetId="6">#REF!</definedName>
    <definedName name="____DAT47">#REF!</definedName>
    <definedName name="____DAT48" localSheetId="6">#REF!</definedName>
    <definedName name="____DAT48">#REF!</definedName>
    <definedName name="____DAT49" localSheetId="6">#REF!</definedName>
    <definedName name="____DAT49">#REF!</definedName>
    <definedName name="____DAT5" localSheetId="6">#REF!</definedName>
    <definedName name="____DAT5">#REF!</definedName>
    <definedName name="____DAT50" localSheetId="6">#REF!</definedName>
    <definedName name="____DAT50">#REF!</definedName>
    <definedName name="____DAT51" localSheetId="6">#REF!</definedName>
    <definedName name="____DAT51">#REF!</definedName>
    <definedName name="____DAT52" localSheetId="6">#REF!</definedName>
    <definedName name="____DAT52">#REF!</definedName>
    <definedName name="____DAT53" localSheetId="6">#REF!</definedName>
    <definedName name="____DAT53">#REF!</definedName>
    <definedName name="____DAT54" localSheetId="6">#REF!</definedName>
    <definedName name="____DAT54">#REF!</definedName>
    <definedName name="____DAT6" localSheetId="6">#REF!</definedName>
    <definedName name="____DAT6">#REF!</definedName>
    <definedName name="____DAT7" localSheetId="6">#REF!</definedName>
    <definedName name="____DAT7">#REF!</definedName>
    <definedName name="____DAT8" localSheetId="6">#REF!</definedName>
    <definedName name="____DAT8">#REF!</definedName>
    <definedName name="____DAT9" localSheetId="6">#REF!</definedName>
    <definedName name="____DAT9">#REF!</definedName>
    <definedName name="___DAT1" localSheetId="6">#REF!</definedName>
    <definedName name="___DAT1">#REF!</definedName>
    <definedName name="___DAT10" localSheetId="6">#REF!</definedName>
    <definedName name="___DAT10">#REF!</definedName>
    <definedName name="___DAT11" localSheetId="6">#REF!</definedName>
    <definedName name="___DAT11">#REF!</definedName>
    <definedName name="___DAT12" localSheetId="6">#REF!</definedName>
    <definedName name="___DAT12">#REF!</definedName>
    <definedName name="___DAT13" localSheetId="6">#REF!</definedName>
    <definedName name="___DAT13">#REF!</definedName>
    <definedName name="___DAT14" localSheetId="6">#REF!</definedName>
    <definedName name="___DAT14">#REF!</definedName>
    <definedName name="___DAT15" localSheetId="6">#REF!</definedName>
    <definedName name="___DAT15">#REF!</definedName>
    <definedName name="___DAT16" localSheetId="6">#REF!</definedName>
    <definedName name="___DAT16">#REF!</definedName>
    <definedName name="___DAT17" localSheetId="6">#REF!</definedName>
    <definedName name="___DAT17">#REF!</definedName>
    <definedName name="___DAT18" localSheetId="6">#REF!</definedName>
    <definedName name="___DAT18">#REF!</definedName>
    <definedName name="___DAT19" localSheetId="6">#REF!</definedName>
    <definedName name="___DAT19">#REF!</definedName>
    <definedName name="___DAT2" localSheetId="6">#REF!</definedName>
    <definedName name="___DAT2">#REF!</definedName>
    <definedName name="___DAT20" localSheetId="6">#REF!</definedName>
    <definedName name="___DAT20">#REF!</definedName>
    <definedName name="___DAT21" localSheetId="6">#REF!</definedName>
    <definedName name="___DAT21">#REF!</definedName>
    <definedName name="___DAT22" localSheetId="6">#REF!</definedName>
    <definedName name="___DAT22">#REF!</definedName>
    <definedName name="___DAT23" localSheetId="6">#REF!</definedName>
    <definedName name="___DAT23">#REF!</definedName>
    <definedName name="___DAT24" localSheetId="6">#REF!</definedName>
    <definedName name="___DAT24">#REF!</definedName>
    <definedName name="___DAT25" localSheetId="6">#REF!</definedName>
    <definedName name="___DAT25">#REF!</definedName>
    <definedName name="___DAT26" localSheetId="6">#REF!</definedName>
    <definedName name="___DAT26">#REF!</definedName>
    <definedName name="___DAT27" localSheetId="6">#REF!</definedName>
    <definedName name="___DAT27">#REF!</definedName>
    <definedName name="___DAT28" localSheetId="6">#REF!</definedName>
    <definedName name="___DAT28">#REF!</definedName>
    <definedName name="___DAT29" localSheetId="6">#REF!</definedName>
    <definedName name="___DAT29">#REF!</definedName>
    <definedName name="___DAT3" localSheetId="6">#REF!</definedName>
    <definedName name="___DAT3">#REF!</definedName>
    <definedName name="___DAT30" localSheetId="6">#REF!</definedName>
    <definedName name="___DAT30">#REF!</definedName>
    <definedName name="___DAT31" localSheetId="6">#REF!</definedName>
    <definedName name="___DAT31">#REF!</definedName>
    <definedName name="___DAT32" localSheetId="6">#REF!</definedName>
    <definedName name="___DAT32">#REF!</definedName>
    <definedName name="___DAT33" localSheetId="6">#REF!</definedName>
    <definedName name="___DAT33">#REF!</definedName>
    <definedName name="___DAT34" localSheetId="6">#REF!</definedName>
    <definedName name="___DAT34">#REF!</definedName>
    <definedName name="___DAT35" localSheetId="6">#REF!</definedName>
    <definedName name="___DAT35">#REF!</definedName>
    <definedName name="___DAT36" localSheetId="6">#REF!</definedName>
    <definedName name="___DAT36">#REF!</definedName>
    <definedName name="___DAT37" localSheetId="6">#REF!</definedName>
    <definedName name="___DAT37">#REF!</definedName>
    <definedName name="___DAT38" localSheetId="6">#REF!</definedName>
    <definedName name="___DAT38">#REF!</definedName>
    <definedName name="___DAT39" localSheetId="6">#REF!</definedName>
    <definedName name="___DAT39">#REF!</definedName>
    <definedName name="___DAT4" localSheetId="6">#REF!</definedName>
    <definedName name="___DAT4">#REF!</definedName>
    <definedName name="___DAT40" localSheetId="6">#REF!</definedName>
    <definedName name="___DAT40">#REF!</definedName>
    <definedName name="___DAT41" localSheetId="6">#REF!</definedName>
    <definedName name="___DAT41">#REF!</definedName>
    <definedName name="___DAT42" localSheetId="6">#REF!</definedName>
    <definedName name="___DAT42">#REF!</definedName>
    <definedName name="___DAT43" localSheetId="6">#REF!</definedName>
    <definedName name="___DAT43">#REF!</definedName>
    <definedName name="___DAT44" localSheetId="6">#REF!</definedName>
    <definedName name="___DAT44">#REF!</definedName>
    <definedName name="___DAT45" localSheetId="6">#REF!</definedName>
    <definedName name="___DAT45">#REF!</definedName>
    <definedName name="___DAT46" localSheetId="6">#REF!</definedName>
    <definedName name="___DAT46">#REF!</definedName>
    <definedName name="___DAT47" localSheetId="6">#REF!</definedName>
    <definedName name="___DAT47">#REF!</definedName>
    <definedName name="___DAT48" localSheetId="6">#REF!</definedName>
    <definedName name="___DAT48">#REF!</definedName>
    <definedName name="___DAT49" localSheetId="6">#REF!</definedName>
    <definedName name="___DAT49">#REF!</definedName>
    <definedName name="___DAT5" localSheetId="6">#REF!</definedName>
    <definedName name="___DAT5">#REF!</definedName>
    <definedName name="___DAT50" localSheetId="6">#REF!</definedName>
    <definedName name="___DAT50">#REF!</definedName>
    <definedName name="___DAT51" localSheetId="6">#REF!</definedName>
    <definedName name="___DAT51">#REF!</definedName>
    <definedName name="___DAT52" localSheetId="6">#REF!</definedName>
    <definedName name="___DAT52">#REF!</definedName>
    <definedName name="___DAT53" localSheetId="6">#REF!</definedName>
    <definedName name="___DAT53">#REF!</definedName>
    <definedName name="___DAT54" localSheetId="6">#REF!</definedName>
    <definedName name="___DAT54">#REF!</definedName>
    <definedName name="___DAT6" localSheetId="6">#REF!</definedName>
    <definedName name="___DAT6">#REF!</definedName>
    <definedName name="___DAT7" localSheetId="6">#REF!</definedName>
    <definedName name="___DAT7">#REF!</definedName>
    <definedName name="___DAT8" localSheetId="6">#REF!</definedName>
    <definedName name="___DAT8">#REF!</definedName>
    <definedName name="___DAT9" localSheetId="6">#REF!</definedName>
    <definedName name="___DAT9">#REF!</definedName>
    <definedName name="___hl2">[1]Summary!$U$43</definedName>
    <definedName name="__123Graph_ACURRENT" localSheetId="6" hidden="1">#REF!</definedName>
    <definedName name="__123Graph_ACURRENT" hidden="1">#REF!</definedName>
    <definedName name="__123Graph_BCURRENT" localSheetId="6" hidden="1">#REF!</definedName>
    <definedName name="__123Graph_BCURRENT" hidden="1">#REF!</definedName>
    <definedName name="__DAT1" localSheetId="6">#REF!</definedName>
    <definedName name="__DAT1">#REF!</definedName>
    <definedName name="__DAT10" localSheetId="6">#REF!</definedName>
    <definedName name="__DAT10">#REF!</definedName>
    <definedName name="__DAT11" localSheetId="6">#REF!</definedName>
    <definedName name="__DAT11">#REF!</definedName>
    <definedName name="__DAT12" localSheetId="6">#REF!</definedName>
    <definedName name="__DAT12">#REF!</definedName>
    <definedName name="__DAT13" localSheetId="6">#REF!</definedName>
    <definedName name="__DAT13">#REF!</definedName>
    <definedName name="__DAT14" localSheetId="6">#REF!</definedName>
    <definedName name="__DAT14">#REF!</definedName>
    <definedName name="__DAT15" localSheetId="6">#REF!</definedName>
    <definedName name="__DAT15">#REF!</definedName>
    <definedName name="__DAT16" localSheetId="6">#REF!</definedName>
    <definedName name="__DAT16">#REF!</definedName>
    <definedName name="__DAT17" localSheetId="6">#REF!</definedName>
    <definedName name="__DAT17">#REF!</definedName>
    <definedName name="__DAT18" localSheetId="6">#REF!</definedName>
    <definedName name="__DAT18">#REF!</definedName>
    <definedName name="__DAT19" localSheetId="6">#REF!</definedName>
    <definedName name="__DAT19">#REF!</definedName>
    <definedName name="__DAT2" localSheetId="6">#REF!</definedName>
    <definedName name="__DAT2">#REF!</definedName>
    <definedName name="__DAT20" localSheetId="6">#REF!</definedName>
    <definedName name="__DAT20">#REF!</definedName>
    <definedName name="__DAT21" localSheetId="6">#REF!</definedName>
    <definedName name="__DAT21">#REF!</definedName>
    <definedName name="__DAT22" localSheetId="6">#REF!</definedName>
    <definedName name="__DAT22">#REF!</definedName>
    <definedName name="__DAT23" localSheetId="6">#REF!</definedName>
    <definedName name="__DAT23">#REF!</definedName>
    <definedName name="__DAT24" localSheetId="6">#REF!</definedName>
    <definedName name="__DAT24">#REF!</definedName>
    <definedName name="__DAT25" localSheetId="6">#REF!</definedName>
    <definedName name="__DAT25">#REF!</definedName>
    <definedName name="__DAT26" localSheetId="6">#REF!</definedName>
    <definedName name="__DAT26">#REF!</definedName>
    <definedName name="__DAT27" localSheetId="6">#REF!</definedName>
    <definedName name="__DAT27">#REF!</definedName>
    <definedName name="__DAT28" localSheetId="6">#REF!</definedName>
    <definedName name="__DAT28">#REF!</definedName>
    <definedName name="__DAT29" localSheetId="6">#REF!</definedName>
    <definedName name="__DAT29">#REF!</definedName>
    <definedName name="__DAT3" localSheetId="6">#REF!</definedName>
    <definedName name="__DAT3">#REF!</definedName>
    <definedName name="__DAT30" localSheetId="6">#REF!</definedName>
    <definedName name="__DAT30">#REF!</definedName>
    <definedName name="__DAT31" localSheetId="6">#REF!</definedName>
    <definedName name="__DAT31">#REF!</definedName>
    <definedName name="__DAT32" localSheetId="6">#REF!</definedName>
    <definedName name="__DAT32">#REF!</definedName>
    <definedName name="__DAT33" localSheetId="6">#REF!</definedName>
    <definedName name="__DAT33">#REF!</definedName>
    <definedName name="__DAT34" localSheetId="6">#REF!</definedName>
    <definedName name="__DAT34">#REF!</definedName>
    <definedName name="__DAT35" localSheetId="6">#REF!</definedName>
    <definedName name="__DAT35">#REF!</definedName>
    <definedName name="__DAT36" localSheetId="6">#REF!</definedName>
    <definedName name="__DAT36">#REF!</definedName>
    <definedName name="__DAT37" localSheetId="6">#REF!</definedName>
    <definedName name="__DAT37">#REF!</definedName>
    <definedName name="__DAT38" localSheetId="6">#REF!</definedName>
    <definedName name="__DAT38">#REF!</definedName>
    <definedName name="__DAT39" localSheetId="6">#REF!</definedName>
    <definedName name="__DAT39">#REF!</definedName>
    <definedName name="__DAT4" localSheetId="6">#REF!</definedName>
    <definedName name="__DAT4">#REF!</definedName>
    <definedName name="__DAT40" localSheetId="6">#REF!</definedName>
    <definedName name="__DAT40">#REF!</definedName>
    <definedName name="__DAT41" localSheetId="6">#REF!</definedName>
    <definedName name="__DAT41">#REF!</definedName>
    <definedName name="__DAT42" localSheetId="6">#REF!</definedName>
    <definedName name="__DAT42">#REF!</definedName>
    <definedName name="__DAT43" localSheetId="6">#REF!</definedName>
    <definedName name="__DAT43">#REF!</definedName>
    <definedName name="__DAT44" localSheetId="6">#REF!</definedName>
    <definedName name="__DAT44">#REF!</definedName>
    <definedName name="__DAT45" localSheetId="6">#REF!</definedName>
    <definedName name="__DAT45">#REF!</definedName>
    <definedName name="__DAT46" localSheetId="6">#REF!</definedName>
    <definedName name="__DAT46">#REF!</definedName>
    <definedName name="__DAT47" localSheetId="6">#REF!</definedName>
    <definedName name="__DAT47">#REF!</definedName>
    <definedName name="__DAT48" localSheetId="6">#REF!</definedName>
    <definedName name="__DAT48">#REF!</definedName>
    <definedName name="__DAT49" localSheetId="6">#REF!</definedName>
    <definedName name="__DAT49">#REF!</definedName>
    <definedName name="__DAT5" localSheetId="6">#REF!</definedName>
    <definedName name="__DAT5">#REF!</definedName>
    <definedName name="__DAT50" localSheetId="6">#REF!</definedName>
    <definedName name="__DAT50">#REF!</definedName>
    <definedName name="__DAT51" localSheetId="6">#REF!</definedName>
    <definedName name="__DAT51">#REF!</definedName>
    <definedName name="__DAT52" localSheetId="6">#REF!</definedName>
    <definedName name="__DAT52">#REF!</definedName>
    <definedName name="__DAT53" localSheetId="6">#REF!</definedName>
    <definedName name="__DAT53">#REF!</definedName>
    <definedName name="__DAT54" localSheetId="6">#REF!</definedName>
    <definedName name="__DAT54">#REF!</definedName>
    <definedName name="__DAT6" localSheetId="6">#REF!</definedName>
    <definedName name="__DAT6">#REF!</definedName>
    <definedName name="__DAT7" localSheetId="6">#REF!</definedName>
    <definedName name="__DAT7">#REF!</definedName>
    <definedName name="__DAT8" localSheetId="6">#REF!</definedName>
    <definedName name="__DAT8">#REF!</definedName>
    <definedName name="__DAT9" localSheetId="6">#REF!</definedName>
    <definedName name="__DAT9">#REF!</definedName>
    <definedName name="__GRUP__" localSheetId="6">#REF!</definedName>
    <definedName name="__GRUP__">#REF!</definedName>
    <definedName name="__GRUP___1" localSheetId="6">'[2]E-10-Yangin_algilama'!#REF!</definedName>
    <definedName name="__GRUP___1">'[2]E-10-Yangin_algilama'!#REF!</definedName>
    <definedName name="__GRUP___2" localSheetId="6">#REF!</definedName>
    <definedName name="__GRUP___2">#REF!</definedName>
    <definedName name="__GRUP___3" localSheetId="6">'[2]E17-Telefon-Data'!#REF!</definedName>
    <definedName name="__GRUP___3">'[2]E17-Telefon-Data'!#REF!</definedName>
    <definedName name="__GRUP___4" localSheetId="6">#REF!</definedName>
    <definedName name="__GRUP___4">#REF!</definedName>
    <definedName name="__GRUP___5" localSheetId="6">'[2]E-15_TV_system'!#REF!</definedName>
    <definedName name="__GRUP___5">'[2]E-15_TV_system'!#REF!</definedName>
    <definedName name="__GRUP___6" localSheetId="6">'[2]E-13-Guvenlik'!#REF!</definedName>
    <definedName name="__GRUP___6">'[2]E-13-Guvenlik'!#REF!</definedName>
    <definedName name="__GRUP___7" localSheetId="6">#REF!</definedName>
    <definedName name="__GRUP___7">#REF!</definedName>
    <definedName name="__GRUP___8" localSheetId="6">#REF!</definedName>
    <definedName name="__GRUP___8">#REF!</definedName>
    <definedName name="__GRUPDETAY__" localSheetId="6">#REF!</definedName>
    <definedName name="__GRUPDETAY__">#REF!</definedName>
    <definedName name="__GRUPDETAY___1" localSheetId="6">#REF!</definedName>
    <definedName name="__GRUPDETAY___1">#REF!</definedName>
    <definedName name="__GRUPDETAY___2" localSheetId="6">#REF!</definedName>
    <definedName name="__GRUPDETAY___2">#REF!</definedName>
    <definedName name="__GRUPDETAY___3" localSheetId="6">#REF!</definedName>
    <definedName name="__GRUPDETAY___3">#REF!</definedName>
    <definedName name="__GRUPDETAY___4" localSheetId="6">#REF!</definedName>
    <definedName name="__GRUPDETAY___4">#REF!</definedName>
    <definedName name="__GRUPDETAY___5" localSheetId="6">#REF!</definedName>
    <definedName name="__GRUPDETAY___5">#REF!</definedName>
    <definedName name="__GRUPDETAY___6" localSheetId="6">#REF!</definedName>
    <definedName name="__GRUPDETAY___6">#REF!</definedName>
    <definedName name="__GRUPDETAY___7" localSheetId="6">#REF!</definedName>
    <definedName name="__GRUPDETAY___7">#REF!</definedName>
    <definedName name="__Key2">[3]那!$A$1</definedName>
    <definedName name="__MAIN__" localSheetId="6">#REF!</definedName>
    <definedName name="__MAIN__">#REF!</definedName>
    <definedName name="__MAIN___2" localSheetId="6">#REF!</definedName>
    <definedName name="__MAIN___2">#REF!</definedName>
    <definedName name="__MAIN___4" localSheetId="6">#REF!</definedName>
    <definedName name="__MAIN___4">#REF!</definedName>
    <definedName name="__MAIN___7" localSheetId="6">#REF!</definedName>
    <definedName name="__MAIN___7">#REF!</definedName>
    <definedName name="__MAIN___8" localSheetId="6">#REF!</definedName>
    <definedName name="__MAIN___8">#REF!</definedName>
    <definedName name="__YM__" localSheetId="6">#REF!</definedName>
    <definedName name="__YM__">#REF!</definedName>
    <definedName name="__YM___1" localSheetId="6">'[2]E-10-Yangin_algilama'!#REF!</definedName>
    <definedName name="__YM___1">'[2]E-10-Yangin_algilama'!#REF!</definedName>
    <definedName name="__YM___2" localSheetId="6">#REF!</definedName>
    <definedName name="__YM___2">#REF!</definedName>
    <definedName name="__YM___3" localSheetId="6">'[2]E17-Telefon-Data'!#REF!</definedName>
    <definedName name="__YM___3">'[2]E17-Telefon-Data'!#REF!</definedName>
    <definedName name="__YM___4" localSheetId="6">#REF!</definedName>
    <definedName name="__YM___4">#REF!</definedName>
    <definedName name="__YM___5" localSheetId="6">'[2]E-15_TV_system'!#REF!</definedName>
    <definedName name="__YM___5">'[2]E-15_TV_system'!#REF!</definedName>
    <definedName name="__YM___6" localSheetId="6">'[2]E-13-Guvenlik'!#REF!</definedName>
    <definedName name="__YM___6">'[2]E-13-Guvenlik'!#REF!</definedName>
    <definedName name="__YM___7" localSheetId="6">#REF!</definedName>
    <definedName name="__YM___7">#REF!</definedName>
    <definedName name="__YMBM__" localSheetId="6">#REF!</definedName>
    <definedName name="__YMBM__">#REF!</definedName>
    <definedName name="__YMBM___1" localSheetId="6">'[2]E-10-Yangin_algilama'!#REF!</definedName>
    <definedName name="__YMBM___1">'[2]E-10-Yangin_algilama'!#REF!</definedName>
    <definedName name="__YMBM___2" localSheetId="6">#REF!</definedName>
    <definedName name="__YMBM___2">#REF!</definedName>
    <definedName name="__YMBM___3" localSheetId="6">'[2]E17-Telefon-Data'!#REF!</definedName>
    <definedName name="__YMBM___3">'[2]E17-Telefon-Data'!#REF!</definedName>
    <definedName name="__YMBM___4" localSheetId="6">#REF!</definedName>
    <definedName name="__YMBM___4">#REF!</definedName>
    <definedName name="__YMBM___5" localSheetId="6">'[2]E-15_TV_system'!#REF!</definedName>
    <definedName name="__YMBM___5">'[2]E-15_TV_system'!#REF!</definedName>
    <definedName name="__YMBM___6" localSheetId="6">'[2]E-13-Guvenlik'!#REF!</definedName>
    <definedName name="__YMBM___6">'[2]E-13-Guvenlik'!#REF!</definedName>
    <definedName name="__YMBM___7" localSheetId="6">#REF!</definedName>
    <definedName name="__YMBM___7">#REF!</definedName>
    <definedName name="__YMNAK__" localSheetId="6">#REF!</definedName>
    <definedName name="__YMNAK__">#REF!</definedName>
    <definedName name="__YMNAK___1" localSheetId="6">'[2]E-10-Yangin_algilama'!#REF!</definedName>
    <definedName name="__YMNAK___1">'[2]E-10-Yangin_algilama'!#REF!</definedName>
    <definedName name="__YMNAK___2" localSheetId="6">#REF!</definedName>
    <definedName name="__YMNAK___2">#REF!</definedName>
    <definedName name="__YMNAK___3" localSheetId="6">'[2]E17-Telefon-Data'!#REF!</definedName>
    <definedName name="__YMNAK___3">'[2]E17-Telefon-Data'!#REF!</definedName>
    <definedName name="__YMNAK___4" localSheetId="6">#REF!</definedName>
    <definedName name="__YMNAK___4">#REF!</definedName>
    <definedName name="__YMNAK___5" localSheetId="6">'[2]E-15_TV_system'!#REF!</definedName>
    <definedName name="__YMNAK___5">'[2]E-15_TV_system'!#REF!</definedName>
    <definedName name="__YMNAK___6" localSheetId="6">'[2]E-13-Guvenlik'!#REF!</definedName>
    <definedName name="__YMNAK___6">'[2]E-13-Guvenlik'!#REF!</definedName>
    <definedName name="__YMNAK___7" localSheetId="6">#REF!</definedName>
    <definedName name="__YMNAK___7">#REF!</definedName>
    <definedName name="_12" localSheetId="6">#REF!</definedName>
    <definedName name="_12">#REF!</definedName>
    <definedName name="_150_50_timber" localSheetId="6">#REF!</definedName>
    <definedName name="_150_50_timber">#REF!</definedName>
    <definedName name="_75_50_tbr_purlins" localSheetId="6">#REF!</definedName>
    <definedName name="_75_50_tbr_purlins">#REF!</definedName>
    <definedName name="_96.12.30" localSheetId="6">'[4]Fee Rate Summary'!#REF!</definedName>
    <definedName name="_96.12.30">'[4]Fee Rate Summary'!#REF!</definedName>
    <definedName name="_96.12.30_7" localSheetId="6">'[4]Fee Rate Summary'!#REF!</definedName>
    <definedName name="_96.12.30_7">'[4]Fee Rate Summary'!#REF!</definedName>
    <definedName name="_B1" localSheetId="6">#REF!</definedName>
    <definedName name="_B1">#REF!</definedName>
    <definedName name="_B100" localSheetId="6">#REF!</definedName>
    <definedName name="_B100">#REF!</definedName>
    <definedName name="_B100000" localSheetId="6">#REF!</definedName>
    <definedName name="_B100000">#REF!</definedName>
    <definedName name="_B1000000" localSheetId="6">#REF!</definedName>
    <definedName name="_B1000000">#REF!</definedName>
    <definedName name="_B2" localSheetId="6">#REF!</definedName>
    <definedName name="_B2">#REF!</definedName>
    <definedName name="_B990000" localSheetId="6">#REF!</definedName>
    <definedName name="_B990000">#REF!</definedName>
    <definedName name="_DAT1" localSheetId="6">#REF!</definedName>
    <definedName name="_DAT1">#REF!</definedName>
    <definedName name="_DAT10" localSheetId="6">#REF!</definedName>
    <definedName name="_DAT10">#REF!</definedName>
    <definedName name="_DAT11" localSheetId="6">#REF!</definedName>
    <definedName name="_DAT11">#REF!</definedName>
    <definedName name="_DAT12" localSheetId="6">#REF!</definedName>
    <definedName name="_DAT12">#REF!</definedName>
    <definedName name="_DAT13" localSheetId="6">#REF!</definedName>
    <definedName name="_DAT13">#REF!</definedName>
    <definedName name="_DAT14" localSheetId="6">#REF!</definedName>
    <definedName name="_DAT14">#REF!</definedName>
    <definedName name="_DAT15" localSheetId="6">#REF!</definedName>
    <definedName name="_DAT15">#REF!</definedName>
    <definedName name="_DAT16" localSheetId="6">#REF!</definedName>
    <definedName name="_DAT16">#REF!</definedName>
    <definedName name="_DAT17" localSheetId="6">#REF!</definedName>
    <definedName name="_DAT17">#REF!</definedName>
    <definedName name="_DAT18" localSheetId="6">#REF!</definedName>
    <definedName name="_DAT18">#REF!</definedName>
    <definedName name="_DAT19" localSheetId="6">#REF!</definedName>
    <definedName name="_DAT19">#REF!</definedName>
    <definedName name="_DAT2" localSheetId="6">#REF!</definedName>
    <definedName name="_DAT2">#REF!</definedName>
    <definedName name="_DAT20" localSheetId="6">#REF!</definedName>
    <definedName name="_DAT20">#REF!</definedName>
    <definedName name="_DAT21" localSheetId="6">#REF!</definedName>
    <definedName name="_DAT21">#REF!</definedName>
    <definedName name="_DAT22" localSheetId="6">#REF!</definedName>
    <definedName name="_DAT22">#REF!</definedName>
    <definedName name="_DAT23" localSheetId="6">#REF!</definedName>
    <definedName name="_DAT23">#REF!</definedName>
    <definedName name="_DAT24" localSheetId="6">#REF!</definedName>
    <definedName name="_DAT24">#REF!</definedName>
    <definedName name="_DAT25" localSheetId="6">#REF!</definedName>
    <definedName name="_DAT25">#REF!</definedName>
    <definedName name="_DAT26" localSheetId="6">#REF!</definedName>
    <definedName name="_DAT26">#REF!</definedName>
    <definedName name="_DAT27" localSheetId="6">#REF!</definedName>
    <definedName name="_DAT27">#REF!</definedName>
    <definedName name="_DAT28" localSheetId="6">#REF!</definedName>
    <definedName name="_DAT28">#REF!</definedName>
    <definedName name="_DAT29" localSheetId="6">#REF!</definedName>
    <definedName name="_DAT29">#REF!</definedName>
    <definedName name="_DAT3" localSheetId="6">#REF!</definedName>
    <definedName name="_DAT3">#REF!</definedName>
    <definedName name="_DAT30" localSheetId="6">#REF!</definedName>
    <definedName name="_DAT30">#REF!</definedName>
    <definedName name="_DAT31" localSheetId="6">#REF!</definedName>
    <definedName name="_DAT31">#REF!</definedName>
    <definedName name="_DAT32" localSheetId="6">#REF!</definedName>
    <definedName name="_DAT32">#REF!</definedName>
    <definedName name="_DAT33" localSheetId="6">#REF!</definedName>
    <definedName name="_DAT33">#REF!</definedName>
    <definedName name="_DAT34" localSheetId="6">#REF!</definedName>
    <definedName name="_DAT34">#REF!</definedName>
    <definedName name="_DAT35" localSheetId="6">#REF!</definedName>
    <definedName name="_DAT35">#REF!</definedName>
    <definedName name="_DAT36" localSheetId="6">#REF!</definedName>
    <definedName name="_DAT36">#REF!</definedName>
    <definedName name="_DAT37" localSheetId="6">#REF!</definedName>
    <definedName name="_DAT37">#REF!</definedName>
    <definedName name="_DAT38" localSheetId="6">#REF!</definedName>
    <definedName name="_DAT38">#REF!</definedName>
    <definedName name="_DAT39" localSheetId="6">#REF!</definedName>
    <definedName name="_DAT39">#REF!</definedName>
    <definedName name="_DAT4" localSheetId="6">#REF!</definedName>
    <definedName name="_DAT4">#REF!</definedName>
    <definedName name="_DAT40" localSheetId="6">#REF!</definedName>
    <definedName name="_DAT40">#REF!</definedName>
    <definedName name="_DAT41" localSheetId="6">#REF!</definedName>
    <definedName name="_DAT41">#REF!</definedName>
    <definedName name="_DAT42" localSheetId="6">#REF!</definedName>
    <definedName name="_DAT42">#REF!</definedName>
    <definedName name="_DAT43" localSheetId="6">#REF!</definedName>
    <definedName name="_DAT43">#REF!</definedName>
    <definedName name="_DAT44" localSheetId="6">#REF!</definedName>
    <definedName name="_DAT44">#REF!</definedName>
    <definedName name="_DAT45" localSheetId="6">#REF!</definedName>
    <definedName name="_DAT45">#REF!</definedName>
    <definedName name="_DAT46" localSheetId="6">#REF!</definedName>
    <definedName name="_DAT46">#REF!</definedName>
    <definedName name="_DAT47" localSheetId="6">#REF!</definedName>
    <definedName name="_DAT47">#REF!</definedName>
    <definedName name="_DAT48" localSheetId="6">#REF!</definedName>
    <definedName name="_DAT48">#REF!</definedName>
    <definedName name="_DAT49" localSheetId="6">#REF!</definedName>
    <definedName name="_DAT49">#REF!</definedName>
    <definedName name="_DAT5" localSheetId="6">#REF!</definedName>
    <definedName name="_DAT5">#REF!</definedName>
    <definedName name="_DAT50" localSheetId="6">#REF!</definedName>
    <definedName name="_DAT50">#REF!</definedName>
    <definedName name="_DAT51" localSheetId="6">#REF!</definedName>
    <definedName name="_DAT51">#REF!</definedName>
    <definedName name="_DAT52" localSheetId="6">#REF!</definedName>
    <definedName name="_DAT52">#REF!</definedName>
    <definedName name="_DAT53" localSheetId="6">#REF!</definedName>
    <definedName name="_DAT53">#REF!</definedName>
    <definedName name="_DAT54" localSheetId="6">#REF!</definedName>
    <definedName name="_DAT54">#REF!</definedName>
    <definedName name="_DAT6" localSheetId="6">#REF!</definedName>
    <definedName name="_DAT6">#REF!</definedName>
    <definedName name="_DAT7" localSheetId="6">#REF!</definedName>
    <definedName name="_DAT7">#REF!</definedName>
    <definedName name="_DAT8" localSheetId="6">#REF!</definedName>
    <definedName name="_DAT8">#REF!</definedName>
    <definedName name="_DAT9" localSheetId="6">#REF!</definedName>
    <definedName name="_DAT9">#REF!</definedName>
    <definedName name="_Fill" localSheetId="6" hidden="1">[5]PRELIMIN!#REF!</definedName>
    <definedName name="_Fill" hidden="1">[5]PRELIMIN!#REF!</definedName>
    <definedName name="_jjf2">[6]间接费!$C$29</definedName>
    <definedName name="_Key1" localSheetId="6" hidden="1">#REF!</definedName>
    <definedName name="_Key1" hidden="1">#REF!</definedName>
    <definedName name="_Key2" localSheetId="6" hidden="1">#REF!</definedName>
    <definedName name="_Key2" hidden="1">#REF!</definedName>
    <definedName name="_Order1" hidden="1">255</definedName>
    <definedName name="_Order2" hidden="1">255</definedName>
    <definedName name="_P" localSheetId="6">#REF!</definedName>
    <definedName name="_P">#REF!</definedName>
    <definedName name="_rec2">'[7]IPC-55SUMWORK'!$A$1:$R$37</definedName>
    <definedName name="_res1" localSheetId="6">#REF!</definedName>
    <definedName name="_res1">#REF!</definedName>
    <definedName name="_res2" localSheetId="6">#REF!</definedName>
    <definedName name="_res2">#REF!</definedName>
    <definedName name="_rhl2">[6]汇率及税金!$C$5</definedName>
    <definedName name="_Sort" localSheetId="6" hidden="1">#REF!</definedName>
    <definedName name="_Sort" hidden="1">#REF!</definedName>
    <definedName name="A" localSheetId="6">'[8]Section A - General'!#REF!</definedName>
    <definedName name="a">#REF!</definedName>
    <definedName name="A1B1" localSheetId="6">#REF!</definedName>
    <definedName name="A1B1">#REF!</definedName>
    <definedName name="aa" localSheetId="6">#REF!</definedName>
    <definedName name="aa">#REF!</definedName>
    <definedName name="aaa" localSheetId="6">#REF!</definedName>
    <definedName name="aaa">#REF!</definedName>
    <definedName name="AAAAA" localSheetId="6">'[9]Section A - General'!#REF!</definedName>
    <definedName name="AAAAA">'[9]Section A - General'!#REF!</definedName>
    <definedName name="AB" localSheetId="6">#REF!</definedName>
    <definedName name="AB">#REF!</definedName>
    <definedName name="ABCD" localSheetId="6">#REF!</definedName>
    <definedName name="ABCD">#REF!</definedName>
    <definedName name="ablution" localSheetId="6">#REF!</definedName>
    <definedName name="ablution">#REF!</definedName>
    <definedName name="ABUUU" localSheetId="6">#REF!</definedName>
    <definedName name="ABUUU">#REF!</definedName>
    <definedName name="ac" localSheetId="6">#REF!</definedName>
    <definedName name="ac">#REF!</definedName>
    <definedName name="ACCESS" localSheetId="6">[10]parameter!#REF!</definedName>
    <definedName name="ACCESS">[10]parameter!#REF!</definedName>
    <definedName name="AccessDatabase" hidden="1">"C:\data\PROJECTS\P977\f1\p977iv12.mdb"</definedName>
    <definedName name="actions" localSheetId="6">#REF!</definedName>
    <definedName name="actions">#REF!</definedName>
    <definedName name="ActualNumberOfPayments">#N/A</definedName>
    <definedName name="AD" localSheetId="6">'[2]E-13-Guvenlik'!#REF!</definedName>
    <definedName name="AD">'[2]E-13-Guvenlik'!#REF!</definedName>
    <definedName name="ADM">'[11]Keşif-Toplam'!$L$2</definedName>
    <definedName name="Advances">[12]Validation!$E$4:$E$6</definedName>
    <definedName name="alan" localSheetId="6">#REF!</definedName>
    <definedName name="alan">#REF!</definedName>
    <definedName name="AllPrice" localSheetId="6">#REF!</definedName>
    <definedName name="AllPrice">#REF!</definedName>
    <definedName name="AM">[13]parameter!$A$31:$A$33</definedName>
    <definedName name="AnderesKriterium" localSheetId="6">#REF!</definedName>
    <definedName name="AnderesKriterium">#REF!</definedName>
    <definedName name="Anfrage" localSheetId="6">#REF!</definedName>
    <definedName name="Anfrage">#REF!</definedName>
    <definedName name="Anfragegrund" localSheetId="6">#REF!</definedName>
    <definedName name="Anfragegrund">#REF!</definedName>
    <definedName name="Angebotsfreigabe" localSheetId="6">#REF!</definedName>
    <definedName name="Angebotsfreigabe">#REF!</definedName>
    <definedName name="APT" localSheetId="6">#REF!</definedName>
    <definedName name="APT">#REF!</definedName>
    <definedName name="ARCHITECTURAL" localSheetId="6">#REF!</definedName>
    <definedName name="ARCHITECTURAL">#REF!</definedName>
    <definedName name="ARCHITECTURAL_7" localSheetId="6">#REF!</definedName>
    <definedName name="ARCHITECTURAL_7">#REF!</definedName>
    <definedName name="area" localSheetId="6">#REF!</definedName>
    <definedName name="area">#REF!</definedName>
    <definedName name="AreaTotal1" xml:space="preserve">                    '[14]F(-3)'!$L$60</definedName>
    <definedName name="AreaTotal10" localSheetId="6">#REF!</definedName>
    <definedName name="AreaTotal10">#REF!</definedName>
    <definedName name="AreaTotal3">'[14]F(-3)'!$E$202</definedName>
    <definedName name="AreaTotal4">'[14]F(-1)'!$AO$43</definedName>
    <definedName name="AreaTotal8">'[14]F(2-6)'!$BE$67</definedName>
    <definedName name="AreaTotal9" localSheetId="6">#REF!</definedName>
    <definedName name="AreaTotal9">#REF!</definedName>
    <definedName name="AS" localSheetId="6">#REF!</definedName>
    <definedName name="AS">#REF!</definedName>
    <definedName name="asa" localSheetId="6">#REF!</definedName>
    <definedName name="asa">#REF!</definedName>
    <definedName name="asd" localSheetId="6">#REF!</definedName>
    <definedName name="asd">#REF!</definedName>
    <definedName name="aserr" localSheetId="6">#REF!</definedName>
    <definedName name="aserr">#REF!</definedName>
    <definedName name="asfd" localSheetId="6">#REF!</definedName>
    <definedName name="asfd">#REF!</definedName>
    <definedName name="Ashleys" localSheetId="6">#REF!</definedName>
    <definedName name="Ashleys">#REF!</definedName>
    <definedName name="Auftraggeber" localSheetId="6">#REF!</definedName>
    <definedName name="Auftraggeber">#REF!</definedName>
    <definedName name="Auftragsattraktivität" localSheetId="6">#REF!</definedName>
    <definedName name="Auftragsattraktivität">#REF!</definedName>
    <definedName name="Auftragswahrscheinlichkeit" localSheetId="6">#REF!</definedName>
    <definedName name="Auftragswahrscheinlichkeit">#REF!</definedName>
    <definedName name="Auftragswert" localSheetId="6">#REF!</definedName>
    <definedName name="Auftragswert">#REF!</definedName>
    <definedName name="Ausschöpfungspotential" localSheetId="6">#REF!</definedName>
    <definedName name="Ausschöpfungspotential">#REF!</definedName>
    <definedName name="Avance_démarrage" localSheetId="6">[15]decompte!#REF!</definedName>
    <definedName name="Avance_démarrage">[15]decompte!#REF!</definedName>
    <definedName name="b" localSheetId="6">'[16]Hospital Ward Net'!$R$2</definedName>
    <definedName name="B">#REF!</definedName>
    <definedName name="baa">[17]Sheet12!$E$4</definedName>
    <definedName name="bab">[17]Sheet12!$E$5</definedName>
    <definedName name="bac">[17]Sheet12!$E$6</definedName>
    <definedName name="bad">[17]Sheet12!$E$7</definedName>
    <definedName name="bae">[17]Sheet12!$E$8</definedName>
    <definedName name="baf">[17]Sheet12!$E$9</definedName>
    <definedName name="bag">[17]Sheet12!$E$10</definedName>
    <definedName name="bah">[17]Sheet12!$E$11</definedName>
    <definedName name="bai">[17]Sheet12!$E$12</definedName>
    <definedName name="baj">[17]Sheet12!$E$13</definedName>
    <definedName name="bak">[17]Sheet12!$E$14</definedName>
    <definedName name="bal">[17]Sheet12!$E$15</definedName>
    <definedName name="base_area">[14]SUBSTRUCTURE!$L$20</definedName>
    <definedName name="Basement2FloorArea">'[14]F(-2)'!$AS$43</definedName>
    <definedName name="BaseModel" localSheetId="6">#REF!</definedName>
    <definedName name="BaseModel">#REF!</definedName>
    <definedName name="BaseModelPrice" localSheetId="6">#REF!</definedName>
    <definedName name="BaseModelPrice">#REF!</definedName>
    <definedName name="BasePrice" localSheetId="6">#REF!</definedName>
    <definedName name="BasePrice">#REF!</definedName>
    <definedName name="BAT" localSheetId="6">#REF!</definedName>
    <definedName name="BAT">#REF!</definedName>
    <definedName name="bb" localSheetId="6">#REF!</definedName>
    <definedName name="bb">#REF!</definedName>
    <definedName name="BB_FIYAT" localSheetId="6">#REF!</definedName>
    <definedName name="BB_FIYAT">#REF!</definedName>
    <definedName name="bbb" localSheetId="6">#REF!</definedName>
    <definedName name="bbb">#REF!</definedName>
    <definedName name="bbb_7" localSheetId="6">#REF!</definedName>
    <definedName name="bbb_7">#REF!</definedName>
    <definedName name="BBBB" localSheetId="6">#REF!</definedName>
    <definedName name="BBBB">#REF!</definedName>
    <definedName name="bbbb1" localSheetId="6">#REF!</definedName>
    <definedName name="bbbb1">#REF!</definedName>
    <definedName name="bbbr" localSheetId="6">#REF!</definedName>
    <definedName name="bbbr">#REF!</definedName>
    <definedName name="BDXX" localSheetId="6">#REF!</definedName>
    <definedName name="BDXX">#REF!</definedName>
    <definedName name="Beam1_length">'[14]F(-3)'!$L$38</definedName>
    <definedName name="Beam1_length_lvl_2">'[14]F(-2)'!$L$35</definedName>
    <definedName name="Beam1_length_lvl_3">'[14]F(-1)'!$L$35</definedName>
    <definedName name="Beams_Areas_to_deduct_off_basement_ceiling">'[14]F(-3)'!$AL$59</definedName>
    <definedName name="BeamsFinishesBasements">'[14]F(-3)'!$AS$57</definedName>
    <definedName name="Beg_Bal" localSheetId="6">#REF!</definedName>
    <definedName name="Beg_Bal">#REF!</definedName>
    <definedName name="BeginBorder" localSheetId="6">#REF!</definedName>
    <definedName name="BeginBorder">#REF!</definedName>
    <definedName name="BeginBorder_7" localSheetId="6">#REF!</definedName>
    <definedName name="BeginBorder_7">#REF!</definedName>
    <definedName name="BFR" localSheetId="6">#REF!</definedName>
    <definedName name="BFR">#REF!</definedName>
    <definedName name="bgt" localSheetId="6">#REF!</definedName>
    <definedName name="bgt">#REF!</definedName>
    <definedName name="BidNoBid" localSheetId="6">#REF!</definedName>
    <definedName name="BidNoBid">#REF!</definedName>
    <definedName name="Bill">'[18]Valuation of Works'!$B$4:$M$1188</definedName>
    <definedName name="Bill15">'[19]15'!$B$23:$F$404</definedName>
    <definedName name="Bill16" localSheetId="6">#REF!</definedName>
    <definedName name="Bill16">#REF!</definedName>
    <definedName name="Bill2">'[20]3'!$B$25:$F$208</definedName>
    <definedName name="Bill2.1">'[21]Bill 2.1'!$B$1:$F$35</definedName>
    <definedName name="Bill2.2">'[21]Bill 2.2'!$B$1:$F$172</definedName>
    <definedName name="Bill2.3">'[21]Bill 2.3'!$B$1:$F$173</definedName>
    <definedName name="Bill2.4">'[21]Bill 2.4'!$B$1:$F$169</definedName>
    <definedName name="Bill3">'[22]Ablusion Block'!$B$4:$J$207</definedName>
    <definedName name="Bill3.1">'[21]Bill 3.1'!$B$1:$F$93</definedName>
    <definedName name="Bill3.2">'[21]Bill 3.2'!$B$1:$F$93</definedName>
    <definedName name="Bill3.3">'[21]Bill 3.3'!$B$1:$F$93</definedName>
    <definedName name="Bill3.4">'[23]Bill No. 3.4 S1 BRA'!$B$4:$F$491</definedName>
    <definedName name="Bill3.5">'[23]Bill No. 3.5 1BRA'!$B$4:$F$494</definedName>
    <definedName name="Bill4">'[22]Gate House'!$B$3:$J$172</definedName>
    <definedName name="Bill4.1">'[21]Bill 4.1'!$B$1:$F$94</definedName>
    <definedName name="Bill4.2">'[21]Bill 4.2'!$B$1:$F$94</definedName>
    <definedName name="Bill4.3">'[21]Bill 4.3'!$B$1:$F$94</definedName>
    <definedName name="bill5" localSheetId="6">#REF!</definedName>
    <definedName name="bill5">#REF!</definedName>
    <definedName name="Bill5.1" localSheetId="6">#REF!</definedName>
    <definedName name="Bill5.1">#REF!</definedName>
    <definedName name="Bill5.2" localSheetId="6">#REF!</definedName>
    <definedName name="Bill5.2">#REF!</definedName>
    <definedName name="Bill5.3" localSheetId="6">#REF!</definedName>
    <definedName name="Bill5.3">#REF!</definedName>
    <definedName name="Bill5.4" localSheetId="6">#REF!</definedName>
    <definedName name="Bill5.4">#REF!</definedName>
    <definedName name="Bill5.5" localSheetId="6">#REF!</definedName>
    <definedName name="Bill5.5">#REF!</definedName>
    <definedName name="Bill5.6" localSheetId="6">#REF!</definedName>
    <definedName name="Bill5.6">#REF!</definedName>
    <definedName name="bill5.90" localSheetId="6">#REF!</definedName>
    <definedName name="bill5.90">#REF!</definedName>
    <definedName name="BILL6" localSheetId="6">#REF!</definedName>
    <definedName name="BILL6">#REF!</definedName>
    <definedName name="Bill6.1" localSheetId="6">#REF!</definedName>
    <definedName name="Bill6.1">#REF!</definedName>
    <definedName name="Bill6.2" localSheetId="6">#REF!</definedName>
    <definedName name="Bill6.2">#REF!</definedName>
    <definedName name="Bill6.3">'[21]Bill 6.3'!$B$1:$F$20</definedName>
    <definedName name="Bill6.4">'[21]Bill 6.4'!$B$1:$F$13</definedName>
    <definedName name="Bill6.5">'[21]Bill 6.5'!$B$1:$F$45</definedName>
    <definedName name="Bill6.6">'[21]Bill 6.6'!$B$1:$F$54</definedName>
    <definedName name="Bill6.7">'[21]Bill 6.7'!$B$1:$F$8</definedName>
    <definedName name="bill6.8" localSheetId="6">#REF!</definedName>
    <definedName name="bill6.8">#REF!</definedName>
    <definedName name="Bill6.9" localSheetId="6">#REF!</definedName>
    <definedName name="Bill6.9">#REF!</definedName>
    <definedName name="BillX" localSheetId="6">#REF!</definedName>
    <definedName name="BillX">#REF!</definedName>
    <definedName name="BKJBKJ" localSheetId="6">#REF!</definedName>
    <definedName name="BKJBKJ">#REF!</definedName>
    <definedName name="BKLH" localSheetId="6">#REF!</definedName>
    <definedName name="BKLH">#REF!</definedName>
    <definedName name="Bl." localSheetId="6">#REF!</definedName>
    <definedName name="Bl.">#REF!</definedName>
    <definedName name="blk_Admin01" localSheetId="6">#REF!</definedName>
    <definedName name="blk_Admin01">#REF!</definedName>
    <definedName name="blk_Admin02" localSheetId="6">#REF!</definedName>
    <definedName name="blk_Admin02">#REF!</definedName>
    <definedName name="blk_Admin03" localSheetId="6">#REF!</definedName>
    <definedName name="blk_Admin03">#REF!</definedName>
    <definedName name="blk_Admin04" localSheetId="6">#REF!</definedName>
    <definedName name="blk_Admin04">#REF!</definedName>
    <definedName name="blk_Admin06" localSheetId="6">#REF!</definedName>
    <definedName name="blk_Admin06">#REF!</definedName>
    <definedName name="blk_BP">[24]tbl_Countries!$T$4:$AB$62</definedName>
    <definedName name="blk_Branches">[24]tbl_Countries!$AI$58:$AU$58</definedName>
    <definedName name="blk_BranchSel" localSheetId="6">#REF!</definedName>
    <definedName name="blk_BranchSel">#REF!</definedName>
    <definedName name="blk_Charge" localSheetId="6">#REF!</definedName>
    <definedName name="blk_Charge">#REF!</definedName>
    <definedName name="blk_Commercial" localSheetId="6">#REF!</definedName>
    <definedName name="blk_Commercial">#REF!</definedName>
    <definedName name="blk_Country">[24]tbl_Countries!$A$4:$A$62</definedName>
    <definedName name="blk_CountryID">[24]tbl_Config!$C$14</definedName>
    <definedName name="blk_CountrySel" localSheetId="6">#REF!</definedName>
    <definedName name="blk_CountrySel">#REF!</definedName>
    <definedName name="blk_CR">[24]tbl_Countries!$K$4:$S$62</definedName>
    <definedName name="blk_Div">[24]tbl_Config!$C$39:$C$41</definedName>
    <definedName name="blk_DivH01" localSheetId="6">#REF!</definedName>
    <definedName name="blk_DivH01">#REF!</definedName>
    <definedName name="blk_DivH02" localSheetId="6">#REF!</definedName>
    <definedName name="blk_DivH02">#REF!</definedName>
    <definedName name="blk_DivID">[24]tbl_Config!$C$15</definedName>
    <definedName name="blk_DivSel" localSheetId="6">#REF!</definedName>
    <definedName name="blk_DivSel">#REF!</definedName>
    <definedName name="blk_ER01" localSheetId="6">#REF!</definedName>
    <definedName name="blk_ER01">#REF!</definedName>
    <definedName name="blk_ER01Row" localSheetId="6">#REF!</definedName>
    <definedName name="blk_ER01Row">#REF!</definedName>
    <definedName name="blk_ER02" localSheetId="6">#REF!</definedName>
    <definedName name="blk_ER02">#REF!</definedName>
    <definedName name="blk_ER02Row" localSheetId="6">#REF!</definedName>
    <definedName name="blk_ER02Row">#REF!</definedName>
    <definedName name="blk_FRFS01" localSheetId="6">#REF!</definedName>
    <definedName name="blk_FRFS01">#REF!</definedName>
    <definedName name="blk_FRFS02" localSheetId="6">#REF!</definedName>
    <definedName name="blk_FRFS02">#REF!</definedName>
    <definedName name="blk_FS01" localSheetId="6">#REF!</definedName>
    <definedName name="blk_FS01">#REF!</definedName>
    <definedName name="blk_HookOn">[24]tbl_Config!$E$3</definedName>
    <definedName name="blk_IPDNo" localSheetId="6">#REF!</definedName>
    <definedName name="blk_IPDNo">#REF!</definedName>
    <definedName name="blk_IPDNo00" localSheetId="6">#REF!</definedName>
    <definedName name="blk_IPDNo00">#REF!</definedName>
    <definedName name="blk_IPDType" localSheetId="6">#REF!</definedName>
    <definedName name="blk_IPDType">#REF!</definedName>
    <definedName name="blk_IPDType00" localSheetId="6">#REF!</definedName>
    <definedName name="blk_IPDType00">#REF!</definedName>
    <definedName name="blk_KOMsg" localSheetId="6">#REF!</definedName>
    <definedName name="blk_KOMsg">#REF!</definedName>
    <definedName name="blk_KOMsgShow" localSheetId="6">#REF!</definedName>
    <definedName name="blk_KOMsgShow">#REF!</definedName>
    <definedName name="blk_Lng">[24]tbl_Lng!$B$1:$E$1</definedName>
    <definedName name="blk_LngSel" localSheetId="6">#REF!</definedName>
    <definedName name="blk_LngSel">#REF!</definedName>
    <definedName name="blk_NSMin">[24]tbl_Config!$E$39:$E$41</definedName>
    <definedName name="blk_OPEX">[24]tbl_Countries!$B$4:$J$62</definedName>
    <definedName name="blk_Promo_FR" localSheetId="6">#REF!,#REF!</definedName>
    <definedName name="blk_Promo_FR">#REF!,#REF!</definedName>
    <definedName name="blk_Promo_Not_FR" localSheetId="6">#REF!</definedName>
    <definedName name="blk_Promo_Not_FR">#REF!</definedName>
    <definedName name="blk_Reset01" localSheetId="6">#REF!</definedName>
    <definedName name="blk_Reset01">#REF!</definedName>
    <definedName name="blk_Reset02" localSheetId="6">#REF!</definedName>
    <definedName name="blk_Reset02">#REF!</definedName>
    <definedName name="blk_Reset03" localSheetId="6">#REF!</definedName>
    <definedName name="blk_Reset03">#REF!</definedName>
    <definedName name="blk_Reset05" localSheetId="6">#REF!</definedName>
    <definedName name="blk_Reset05">#REF!</definedName>
    <definedName name="blk_RevNr">[24]tbl_Config!$C$9</definedName>
    <definedName name="blk_RowEnd" localSheetId="6">#REF!</definedName>
    <definedName name="blk_RowEnd">#REF!</definedName>
    <definedName name="blk_RowStart" localSheetId="6">#REF!</definedName>
    <definedName name="blk_RowStart">#REF!</definedName>
    <definedName name="blk_RowStart0" localSheetId="6">#REF!</definedName>
    <definedName name="blk_RowStart0">#REF!</definedName>
    <definedName name="blk_ToolNameLng">[24]tbl_Lng!$A$135</definedName>
    <definedName name="blk_Version">[24]tbl_Config!$C$4</definedName>
    <definedName name="blk_WLink">[24]tbl_Config!$D$39:$D$41</definedName>
    <definedName name="blk_WLinkVal" localSheetId="6">#REF!</definedName>
    <definedName name="blk_WLinkVal">#REF!</definedName>
    <definedName name="blk_WTW">[24]tbl_Countries!$AC$4:$AE$62</definedName>
    <definedName name="blk_WTW2">[24]tbl_Countries!$AF$4:$AH$62</definedName>
    <definedName name="blk_WTWFlg" localSheetId="6">#REF!</definedName>
    <definedName name="blk_WTWFlg">#REF!</definedName>
    <definedName name="blk_Year">[24]tbl_Config!$C$43:$C$47</definedName>
    <definedName name="blk_Year2">[24]tbl_Config!$C$49:$C$52</definedName>
    <definedName name="blk_Year2Sel" localSheetId="6">#REF!</definedName>
    <definedName name="blk_Year2Sel">#REF!</definedName>
    <definedName name="blk_YearSel" localSheetId="6">#REF!</definedName>
    <definedName name="blk_YearSel">#REF!</definedName>
    <definedName name="block" localSheetId="6">#REF!</definedName>
    <definedName name="block">#REF!</definedName>
    <definedName name="BMJJJ" localSheetId="6">#REF!</definedName>
    <definedName name="BMJJJ">#REF!</definedName>
    <definedName name="boulders" localSheetId="6">#REF!</definedName>
    <definedName name="boulders">#REF!</definedName>
    <definedName name="BSIWhichPageSetup" hidden="1">1</definedName>
    <definedName name="BSIWhichPageSetup_0" hidden="1">"0þ"</definedName>
    <definedName name="BUILDING" localSheetId="6">#REF!</definedName>
    <definedName name="BUILDING">#REF!</definedName>
    <definedName name="BUILDING_EXTERNAL_FINISHES" localSheetId="6">#REF!</definedName>
    <definedName name="BUILDING_EXTERNAL_FINISHES">#REF!</definedName>
    <definedName name="BuildingComplex">'[25]Bill # 3 Admin Building'!$B$4:$F$255</definedName>
    <definedName name="buildingexternalfinishes" localSheetId="6">#REF!</definedName>
    <definedName name="buildingexternalfinishes">#REF!</definedName>
    <definedName name="Button_1">"p977iv12_El_Works_List"</definedName>
    <definedName name="CA" localSheetId="6">[10]parameter!#REF!</definedName>
    <definedName name="CA">[10]parameter!#REF!</definedName>
    <definedName name="ca_status">[13]parameter!$B$14:$B$20</definedName>
    <definedName name="caa">[17]材料费!$P$4</definedName>
    <definedName name="cab">[17]材料费!$P$5</definedName>
    <definedName name="cac">[17]材料费!$P$6</definedName>
    <definedName name="cad">[17]材料费!$P$7</definedName>
    <definedName name="cae">[17]材料费!$P$8</definedName>
    <definedName name="caf">[17]材料费!$P$9</definedName>
    <definedName name="cafetaria" localSheetId="6">#REF!</definedName>
    <definedName name="cafetaria">#REF!</definedName>
    <definedName name="cag">[17]材料费!$P$10</definedName>
    <definedName name="cah">[17]材料费!$P$11</definedName>
    <definedName name="cai">[17]材料费!$P$12</definedName>
    <definedName name="caj">[17]材料费!$P$13</definedName>
    <definedName name="cak">[17]材料费!$P$14</definedName>
    <definedName name="cal">[17]材料费!$P$15</definedName>
    <definedName name="cam">[17]材料费!$P$16</definedName>
    <definedName name="can">[17]材料费!$P$17</definedName>
    <definedName name="CARİFİRMA" localSheetId="6">#REF!</definedName>
    <definedName name="CARİFİRMA">#REF!</definedName>
    <definedName name="CARPAN" localSheetId="6">#REF!</definedName>
    <definedName name="CARPAN">#REF!</definedName>
    <definedName name="CARPANFIELD" localSheetId="6">#REF!</definedName>
    <definedName name="CARPANFIELD">#REF!</definedName>
    <definedName name="CARPANPERIPHERALS" localSheetId="6">#REF!</definedName>
    <definedName name="CARPANPERIPHERALS">#REF!</definedName>
    <definedName name="CategoryList" localSheetId="6">#REF!</definedName>
    <definedName name="CategoryList">#REF!</definedName>
    <definedName name="CCC" localSheetId="6">#REF!</definedName>
    <definedName name="CCC">#REF!</definedName>
    <definedName name="cccc" localSheetId="6">#REF!</definedName>
    <definedName name="cccc">#REF!</definedName>
    <definedName name="ccccc" localSheetId="6">#REF!</definedName>
    <definedName name="ccccc">#REF!</definedName>
    <definedName name="CCT">[13]parameter!$B$23:$B$29</definedName>
    <definedName name="ceiling_expanded_metal_lathe" localSheetId="6">#REF!</definedName>
    <definedName name="ceiling_expanded_metal_lathe">#REF!</definedName>
    <definedName name="Cert_a" localSheetId="6">[15]decompte!#REF!</definedName>
    <definedName name="Cert_a">[15]decompte!#REF!</definedName>
    <definedName name="Certif_b" localSheetId="6">[15]decompte!#REF!</definedName>
    <definedName name="Certif_b">[15]decompte!#REF!</definedName>
    <definedName name="Certif_c" localSheetId="6">[15]decompte!#REF!</definedName>
    <definedName name="Certif_c">[15]decompte!#REF!</definedName>
    <definedName name="chances" localSheetId="6">[10]parameter!#REF!</definedName>
    <definedName name="chances">[10]parameter!#REF!</definedName>
    <definedName name="CINSI">[26]AÇIKLAMALAR!$L$3:$L$9</definedName>
    <definedName name="CIVIL" localSheetId="6">#REF!</definedName>
    <definedName name="CIVIL">#REF!</definedName>
    <definedName name="CIVIL_7" localSheetId="6">#REF!</definedName>
    <definedName name="CIVIL_7">#REF!</definedName>
    <definedName name="CIVILWORKS" localSheetId="6">#REF!</definedName>
    <definedName name="CIVILWORKS">#REF!</definedName>
    <definedName name="CleintEmail" localSheetId="6">#REF!</definedName>
    <definedName name="CleintEmail">#REF!</definedName>
    <definedName name="ClientComp0" localSheetId="6">#REF!</definedName>
    <definedName name="ClientComp0">#REF!</definedName>
    <definedName name="ClientCompany" localSheetId="6">#REF!</definedName>
    <definedName name="ClientCompany">#REF!</definedName>
    <definedName name="ClientCountry" localSheetId="6">#REF!</definedName>
    <definedName name="ClientCountry">#REF!</definedName>
    <definedName name="ClientEmail" localSheetId="6">#REF!</definedName>
    <definedName name="ClientEmail">#REF!</definedName>
    <definedName name="ClientFax" localSheetId="6">#REF!</definedName>
    <definedName name="ClientFax">#REF!</definedName>
    <definedName name="ClientLand" localSheetId="6">#REF!</definedName>
    <definedName name="ClientLand">#REF!</definedName>
    <definedName name="ClientName" localSheetId="6">#REF!</definedName>
    <definedName name="ClientName">#REF!</definedName>
    <definedName name="ClientStreet" localSheetId="6">#REF!</definedName>
    <definedName name="ClientStreet">#REF!</definedName>
    <definedName name="ClientTel" localSheetId="6">#REF!</definedName>
    <definedName name="ClientTel">#REF!</definedName>
    <definedName name="ClientTown" localSheetId="6">#REF!</definedName>
    <definedName name="ClientTown">#REF!</definedName>
    <definedName name="cltz" localSheetId="6">#REF!</definedName>
    <definedName name="cltz">#REF!</definedName>
    <definedName name="CO" localSheetId="6">[10]parameter!#REF!</definedName>
    <definedName name="CO">[10]parameter!#REF!</definedName>
    <definedName name="COAL_SAMPLING___TEST__Size_6x5x4.5m">[27]Exc!$AS$341:$BD$351</definedName>
    <definedName name="COAL_SAMPLING__TEST_Size_6x5x4.5m" localSheetId="6">#REF!</definedName>
    <definedName name="COAL_SAMPLING__TEST_Size_6x5x4.5m">#REF!</definedName>
    <definedName name="coef0" localSheetId="6">#REF!</definedName>
    <definedName name="coef0">#REF!</definedName>
    <definedName name="COEF1" localSheetId="6">#REF!</definedName>
    <definedName name="COEF1">#REF!</definedName>
    <definedName name="COEF2" localSheetId="6">#REF!</definedName>
    <definedName name="COEF2">#REF!</definedName>
    <definedName name="Col._Base_Total_width">[14]SUBSTRUCTURE!$L$36</definedName>
    <definedName name="columnareastodeductoffBasementCeiling">'[14]F(-3)'!$AL$60</definedName>
    <definedName name="ColumnsFinishesBasements">'[14]F(-3)'!$AS$58</definedName>
    <definedName name="ColumnTitle1" localSheetId="6">#REF!</definedName>
    <definedName name="ColumnTitle1">#REF!</definedName>
    <definedName name="Comment1" localSheetId="6">#REF!</definedName>
    <definedName name="Comment1">#REF!</definedName>
    <definedName name="Comment2" localSheetId="6">#REF!</definedName>
    <definedName name="Comment2">#REF!</definedName>
    <definedName name="Comment3" localSheetId="6">#REF!</definedName>
    <definedName name="Comment3">#REF!</definedName>
    <definedName name="Comment4" localSheetId="6">#REF!</definedName>
    <definedName name="Comment4">#REF!</definedName>
    <definedName name="Comment5" localSheetId="6">#REF!</definedName>
    <definedName name="Comment5">#REF!</definedName>
    <definedName name="Comment6" localSheetId="6">#REF!</definedName>
    <definedName name="Comment6">#REF!</definedName>
    <definedName name="Comment7" localSheetId="6">#REF!</definedName>
    <definedName name="Comment7">#REF!</definedName>
    <definedName name="Comment8" localSheetId="6">#REF!</definedName>
    <definedName name="Comment8">#REF!</definedName>
    <definedName name="commercial" localSheetId="6">[10]parameter!#REF!</definedName>
    <definedName name="commercial">[10]parameter!#REF!</definedName>
    <definedName name="Component" localSheetId="6">#REF!</definedName>
    <definedName name="Component">#REF!</definedName>
    <definedName name="concrete" localSheetId="6">#REF!</definedName>
    <definedName name="concrete">#REF!</definedName>
    <definedName name="ConfigState" localSheetId="6">#REF!</definedName>
    <definedName name="ConfigState">#REF!</definedName>
    <definedName name="ConstructionRisk" localSheetId="6">'[25]# 1 GRAND SUMMARY'!#REF!</definedName>
    <definedName name="ConstructionRisk">'[25]# 1 GRAND SUMMARY'!#REF!</definedName>
    <definedName name="contigency" localSheetId="6">'[28]Mtl Schedule'!#REF!</definedName>
    <definedName name="contigency">'[28]Mtl Schedule'!#REF!</definedName>
    <definedName name="Contingency" localSheetId="6">'[25]# 1 GRAND SUMMARY'!#REF!</definedName>
    <definedName name="Contingency">'[25]# 1 GRAND SUMMARY'!#REF!</definedName>
    <definedName name="Contract">[12]Validation!$C$4:$C$6</definedName>
    <definedName name="contract_factor" localSheetId="6">direct_labour</definedName>
    <definedName name="contract_factor">direct_labour</definedName>
    <definedName name="contract_type" localSheetId="6">'[10]1 Project Profile'!#REF!</definedName>
    <definedName name="contract_type">'[10]1 Project Profile'!#REF!</definedName>
    <definedName name="contractual_partner" localSheetId="6">#REF!</definedName>
    <definedName name="contractual_partner">#REF!</definedName>
    <definedName name="Contractual_Partner_Type" localSheetId="6">#REF!</definedName>
    <definedName name="Contractual_Partner_Type">#REF!</definedName>
    <definedName name="correctionk1" localSheetId="6">#REF!</definedName>
    <definedName name="correctionk1">#REF!</definedName>
    <definedName name="Correctionk2" localSheetId="6">#REF!</definedName>
    <definedName name="Correctionk2">#REF!</definedName>
    <definedName name="correctionk3" localSheetId="6">#REF!</definedName>
    <definedName name="correctionk3">#REF!</definedName>
    <definedName name="correctionk3.1" localSheetId="6">#REF!</definedName>
    <definedName name="correctionk3.1">#REF!</definedName>
    <definedName name="correctionk4" localSheetId="6">#REF!</definedName>
    <definedName name="correctionk4">#REF!</definedName>
    <definedName name="COTY">[13]parameter!$B$32:$B$35</definedName>
    <definedName name="country" localSheetId="6">'[10]1 Project Profile'!#REF!</definedName>
    <definedName name="country">'[10]1 Project Profile'!#REF!</definedName>
    <definedName name="CountTotal1" localSheetId="6" xml:space="preserve">                    '[14]F(-3)'!#REF!</definedName>
    <definedName name="CountTotal1" xml:space="preserve">                    '[14]F(-3)'!#REF!</definedName>
    <definedName name="CountTotal3">'[14]F(-2)'!$AU$44</definedName>
    <definedName name="CountTotal4">'[14]F(-2)'!$AU$46</definedName>
    <definedName name="CountTotal5">'[14]F(-2)'!$AU$48</definedName>
    <definedName name="CountTotal6">'[14]F(-1)'!$AQ$44</definedName>
    <definedName name="CountTotal7">'[14]F(-1)'!$AQ$46</definedName>
    <definedName name="CountTotal8">'[14]F(-1)'!$AQ$48</definedName>
    <definedName name="CPT">[29]parameter!$A$11:$A$17</definedName>
    <definedName name="CR" localSheetId="6">[10]parameter!#REF!</definedName>
    <definedName name="CR">[10]parameter!#REF!</definedName>
    <definedName name="CT">[13]parameter!$B$6:$B$11</definedName>
    <definedName name="Cum_Int" localSheetId="6">#REF!</definedName>
    <definedName name="Cum_Int">#REF!</definedName>
    <definedName name="CurtainWallAtBasement2">'[14]F(-2)'!$AX$42</definedName>
    <definedName name="curtainwalllengthBasement2">'[14]F(-2)'!$AQ$42</definedName>
    <definedName name="cVisAApp" localSheetId="6">#REF!</definedName>
    <definedName name="cVisAApp">#REF!</definedName>
    <definedName name="cVisAApp2" localSheetId="6">#REF!</definedName>
    <definedName name="cVisAApp2">#REF!</definedName>
    <definedName name="cVisAApp3" localSheetId="6">#REF!</definedName>
    <definedName name="cVisAApp3">#REF!</definedName>
    <definedName name="cVisAApp4" localSheetId="6">#REF!</definedName>
    <definedName name="cVisAApp4">#REF!</definedName>
    <definedName name="CVISASIG" localSheetId="6">#REF!</definedName>
    <definedName name="CVISASIG">#REF!</definedName>
    <definedName name="CVISASIG2" localSheetId="6">#REF!</definedName>
    <definedName name="CVISASIG2">#REF!</definedName>
    <definedName name="CVISASIG3" localSheetId="6">#REF!</definedName>
    <definedName name="CVISASIG3">#REF!</definedName>
    <definedName name="CVISASIG4" localSheetId="6">#REF!</definedName>
    <definedName name="CVISASIG4">#REF!</definedName>
    <definedName name="D" localSheetId="6">#REF!</definedName>
    <definedName name="D">#REF!</definedName>
    <definedName name="D1Count">'[14]F(-3)'!$AP$44</definedName>
    <definedName name="D2Count">'[14]F(-3)'!$AP$48</definedName>
    <definedName name="D2DoorOpening200mmthWall">'[14]F(-3)'!$AU$48</definedName>
    <definedName name="D3Count">'[14]F(-3)'!$AP$46</definedName>
    <definedName name="dan" localSheetId="6">#REF!</definedName>
    <definedName name="dan">#REF!</definedName>
    <definedName name="DASD" localSheetId="6">#REF!</definedName>
    <definedName name="DASD">#REF!</definedName>
    <definedName name="Data" localSheetId="6">#REF!</definedName>
    <definedName name="Data">#REF!</definedName>
    <definedName name="date_of_review" localSheetId="6">'[10]1 Project Profile'!#REF!</definedName>
    <definedName name="date_of_review">'[10]1 Project Profile'!#REF!</definedName>
    <definedName name="DatumAttraktivität" localSheetId="6">#REF!</definedName>
    <definedName name="DatumAttraktivität">#REF!</definedName>
    <definedName name="DatumWahrscheinlichkeit" localSheetId="6">#REF!</definedName>
    <definedName name="DatumWahrscheinlichkeit">#REF!</definedName>
    <definedName name="DAVID" localSheetId="6">[25]VIABILITY!#REF!</definedName>
    <definedName name="DAVID">[25]VIABILITY!#REF!</definedName>
    <definedName name="Dayworks" localSheetId="6">#REF!</definedName>
    <definedName name="Dayworks">#REF!</definedName>
    <definedName name="dcew" localSheetId="6">#REF!</definedName>
    <definedName name="dcew">#REF!</definedName>
    <definedName name="dd" localSheetId="6">#REF!</definedName>
    <definedName name="dd">#REF!</definedName>
    <definedName name="DDD" localSheetId="6">#REF!</definedName>
    <definedName name="DDD">#REF!</definedName>
    <definedName name="DDDDD" localSheetId="6">#REF!</definedName>
    <definedName name="DDDDD">#REF!</definedName>
    <definedName name="DE" localSheetId="6">#REF!</definedName>
    <definedName name="DE">#REF!</definedName>
    <definedName name="dee" localSheetId="6">#REF!</definedName>
    <definedName name="dee">#REF!</definedName>
    <definedName name="Description" localSheetId="6">#REF!</definedName>
    <definedName name="Description">#REF!</definedName>
    <definedName name="DesignFees" localSheetId="6">'[25]# 1 GRAND SUMMARY'!#REF!</definedName>
    <definedName name="DesignFees">'[25]# 1 GRAND SUMMARY'!#REF!</definedName>
    <definedName name="DesignRisk" localSheetId="6">'[25]# 1 GRAND SUMMARY'!#REF!</definedName>
    <definedName name="DesignRisk">'[25]# 1 GRAND SUMMARY'!#REF!</definedName>
    <definedName name="df" localSheetId="6">#REF!</definedName>
    <definedName name="df">#REF!</definedName>
    <definedName name="dfr" localSheetId="6">#REF!</definedName>
    <definedName name="dfr">#REF!</definedName>
    <definedName name="dhl" localSheetId="6">[30]Boq!#REF!</definedName>
    <definedName name="dhl">[30]Boq!#REF!</definedName>
    <definedName name="Differential_relay_380V__100mA" localSheetId="6">#REF!</definedName>
    <definedName name="Differential_relay_380V__100mA">#REF!</definedName>
    <definedName name="DİKİLİ" localSheetId="6">#REF!</definedName>
    <definedName name="DİKİLİ">#REF!</definedName>
    <definedName name="direct_labour">1</definedName>
    <definedName name="Disaster" localSheetId="6">#REF!</definedName>
    <definedName name="Disaster">#REF!</definedName>
    <definedName name="Disbursement">'[31]IPC-49SUMWORK'!$A$1:$R$37</definedName>
    <definedName name="disc" localSheetId="6">'[28]Mtl Schedule'!#REF!</definedName>
    <definedName name="disc">'[28]Mtl Schedule'!#REF!</definedName>
    <definedName name="disc_rate">[13]parameter!$C$18</definedName>
    <definedName name="DIST" localSheetId="6">#REF!</definedName>
    <definedName name="DIST">#REF!</definedName>
    <definedName name="division">[32]backup!$A$5:$A$7</definedName>
    <definedName name="division_lead" localSheetId="6">#REF!</definedName>
    <definedName name="division_lead">#REF!</definedName>
    <definedName name="DL" localSheetId="6">[10]parameter!#REF!</definedName>
    <definedName name="DL">[10]parameter!#REF!</definedName>
    <definedName name="DM" localSheetId="6">#REF!</definedName>
    <definedName name="DM">#REF!</definedName>
    <definedName name="Dollar" localSheetId="6">#REF!</definedName>
    <definedName name="Dollar">#REF!</definedName>
    <definedName name="dollar_rate">1800</definedName>
    <definedName name="doorareafirstfloor">'[33]F(-2)'!$L$16</definedName>
    <definedName name="doorareafourthfloor" localSheetId="6">#REF!</definedName>
    <definedName name="doorareafourthfloor">#REF!</definedName>
    <definedName name="doorareagroundfloor">'[14]F(-3)'!$L$17</definedName>
    <definedName name="doorareasecondfloor">'[33]F(-1)'!$L$17</definedName>
    <definedName name="doorareathirdfloor">'[33]F(0)'!$L$16</definedName>
    <definedName name="doorlengthfourthfloor" localSheetId="6">#REF!</definedName>
    <definedName name="doorlengthfourthfloor">#REF!</definedName>
    <definedName name="doors" localSheetId="6">#REF!</definedName>
    <definedName name="doors">#REF!</definedName>
    <definedName name="DRF" localSheetId="6">#REF!</definedName>
    <definedName name="DRF">#REF!</definedName>
    <definedName name="DriveSets" localSheetId="6">'[34]Storage-1'!#REF!</definedName>
    <definedName name="DriveSets">'[34]Storage-1'!#REF!</definedName>
    <definedName name="drs" localSheetId="6">#REF!</definedName>
    <definedName name="drs">#REF!</definedName>
    <definedName name="dsdd" localSheetId="6">#REF!</definedName>
    <definedName name="dsdd">#REF!</definedName>
    <definedName name="DWSX" localSheetId="6">'[35]Section A - General'!#REF!</definedName>
    <definedName name="DWSX">'[35]Section A - General'!#REF!</definedName>
    <definedName name="DZSDX" localSheetId="6">#REF!</definedName>
    <definedName name="DZSDX">#REF!</definedName>
    <definedName name="E" localSheetId="6">#REF!</definedName>
    <definedName name="e">#REF!</definedName>
    <definedName name="EAa" localSheetId="6">#REF!</definedName>
    <definedName name="EAa">#REF!</definedName>
    <definedName name="earth1" localSheetId="6">#REF!</definedName>
    <definedName name="earth1">#REF!</definedName>
    <definedName name="earth2" localSheetId="6">#REF!</definedName>
    <definedName name="earth2">#REF!</definedName>
    <definedName name="ECE" localSheetId="6">#REF!</definedName>
    <definedName name="ECE">#REF!</definedName>
    <definedName name="ee" localSheetId="6">#REF!</definedName>
    <definedName name="ee">#REF!</definedName>
    <definedName name="eee" localSheetId="6" hidden="1">#REF!</definedName>
    <definedName name="eee" hidden="1">#REF!</definedName>
    <definedName name="eeee" localSheetId="6">#REF!</definedName>
    <definedName name="eeee">#REF!</definedName>
    <definedName name="eeeee" localSheetId="6">#REF!</definedName>
    <definedName name="eeeee">#REF!</definedName>
    <definedName name="eew" localSheetId="6">#REF!</definedName>
    <definedName name="eew">#REF!</definedName>
    <definedName name="EF" localSheetId="6">#REF!</definedName>
    <definedName name="EF">#REF!</definedName>
    <definedName name="EIKB" localSheetId="6">#REF!</definedName>
    <definedName name="EIKB">#REF!</definedName>
    <definedName name="EIKK" localSheetId="6">#REF!</definedName>
    <definedName name="EIKK">#REF!</definedName>
    <definedName name="EIKN" localSheetId="6">#REF!</definedName>
    <definedName name="EIKN">#REF!</definedName>
    <definedName name="EinzelfaktorAttr_1_1" localSheetId="6">#REF!</definedName>
    <definedName name="EinzelfaktorAttr_1_1">#REF!</definedName>
    <definedName name="EinzelfaktorAttr_1_2" localSheetId="6">#REF!</definedName>
    <definedName name="EinzelfaktorAttr_1_2">#REF!</definedName>
    <definedName name="EinzelfaktorAttr_1_3" localSheetId="6">#REF!</definedName>
    <definedName name="EinzelfaktorAttr_1_3">#REF!</definedName>
    <definedName name="EinzelfaktorAttr_1_4" localSheetId="6">#REF!</definedName>
    <definedName name="EinzelfaktorAttr_1_4">#REF!</definedName>
    <definedName name="EinzelfaktorAttr_2_1" localSheetId="6">#REF!</definedName>
    <definedName name="EinzelfaktorAttr_2_1">#REF!</definedName>
    <definedName name="EinzelfaktorAttr_2_2" localSheetId="6">#REF!</definedName>
    <definedName name="EinzelfaktorAttr_2_2">#REF!</definedName>
    <definedName name="EinzelfaktorAttr_2_3" localSheetId="6">#REF!</definedName>
    <definedName name="EinzelfaktorAttr_2_3">#REF!</definedName>
    <definedName name="EinzelfaktorAttr_2_4" localSheetId="6">#REF!</definedName>
    <definedName name="EinzelfaktorAttr_2_4">#REF!</definedName>
    <definedName name="EinzelfaktorAttr_3_1" localSheetId="6">#REF!</definedName>
    <definedName name="EinzelfaktorAttr_3_1">#REF!</definedName>
    <definedName name="EinzelfaktorAttr_3_2" localSheetId="6">#REF!</definedName>
    <definedName name="EinzelfaktorAttr_3_2">#REF!</definedName>
    <definedName name="EinzelfaktorAttr_3_3" localSheetId="6">#REF!</definedName>
    <definedName name="EinzelfaktorAttr_3_3">#REF!</definedName>
    <definedName name="EinzelfaktorAttr_3_4" localSheetId="6">#REF!</definedName>
    <definedName name="EinzelfaktorAttr_3_4">#REF!</definedName>
    <definedName name="EinzelfaktorAttr_4_1" localSheetId="6">#REF!</definedName>
    <definedName name="EinzelfaktorAttr_4_1">#REF!</definedName>
    <definedName name="EinzelfaktorAttr_4_2" localSheetId="6">#REF!</definedName>
    <definedName name="EinzelfaktorAttr_4_2">#REF!</definedName>
    <definedName name="EinzelfaktorAttr_4_3" localSheetId="6">#REF!</definedName>
    <definedName name="EinzelfaktorAttr_4_3">#REF!</definedName>
    <definedName name="EinzelfaktorAttr_4_4" localSheetId="6">#REF!</definedName>
    <definedName name="EinzelfaktorAttr_4_4">#REF!</definedName>
    <definedName name="EinzelfaktorAttr_5_1" localSheetId="6">#REF!</definedName>
    <definedName name="EinzelfaktorAttr_5_1">#REF!</definedName>
    <definedName name="EinzelfaktorAttr_5_2" localSheetId="6">#REF!</definedName>
    <definedName name="EinzelfaktorAttr_5_2">#REF!</definedName>
    <definedName name="EinzelfaktorAttr_5_3" localSheetId="6">#REF!</definedName>
    <definedName name="EinzelfaktorAttr_5_3">#REF!</definedName>
    <definedName name="EinzelfaktorAttr_5_4" localSheetId="6">#REF!</definedName>
    <definedName name="EinzelfaktorAttr_5_4">#REF!</definedName>
    <definedName name="EinzelfaktorAttr_6_1" localSheetId="6">#REF!</definedName>
    <definedName name="EinzelfaktorAttr_6_1">#REF!</definedName>
    <definedName name="EinzelfaktorAttr_6_2" localSheetId="6">#REF!</definedName>
    <definedName name="EinzelfaktorAttr_6_2">#REF!</definedName>
    <definedName name="EinzelfaktorAttr_6_3" localSheetId="6">#REF!</definedName>
    <definedName name="EinzelfaktorAttr_6_3">#REF!</definedName>
    <definedName name="EinzelfaktorAttr_6_4" localSheetId="6">#REF!</definedName>
    <definedName name="EinzelfaktorAttr_6_4">#REF!</definedName>
    <definedName name="EinzelfaktorAttr_7_1" localSheetId="6">#REF!</definedName>
    <definedName name="EinzelfaktorAttr_7_1">#REF!</definedName>
    <definedName name="EinzelfaktorAttr_7_2" localSheetId="6">#REF!</definedName>
    <definedName name="EinzelfaktorAttr_7_2">#REF!</definedName>
    <definedName name="EinzelfaktorAttr_7_3" localSheetId="6">#REF!</definedName>
    <definedName name="EinzelfaktorAttr_7_3">#REF!</definedName>
    <definedName name="EinzelfaktorAttr_7_4" localSheetId="6">#REF!</definedName>
    <definedName name="EinzelfaktorAttr_7_4">#REF!</definedName>
    <definedName name="EinzelfaktorWahr_0_1" localSheetId="6">#REF!</definedName>
    <definedName name="EinzelfaktorWahr_0_1">#REF!</definedName>
    <definedName name="EinzelfaktorWahr_0_2" localSheetId="6">#REF!</definedName>
    <definedName name="EinzelfaktorWahr_0_2">#REF!</definedName>
    <definedName name="EinzelfaktorWahr_0_3" localSheetId="6">#REF!</definedName>
    <definedName name="EinzelfaktorWahr_0_3">#REF!</definedName>
    <definedName name="EinzelfaktorWahr_0_4" localSheetId="6">#REF!</definedName>
    <definedName name="EinzelfaktorWahr_0_4">#REF!</definedName>
    <definedName name="EinzelfaktorWahr_1_1" localSheetId="6">#REF!</definedName>
    <definedName name="EinzelfaktorWahr_1_1">#REF!</definedName>
    <definedName name="EinzelfaktorWahr_1_2" localSheetId="6">#REF!</definedName>
    <definedName name="EinzelfaktorWahr_1_2">#REF!</definedName>
    <definedName name="EinzelfaktorWahr_1_3" localSheetId="6">#REF!</definedName>
    <definedName name="EinzelfaktorWahr_1_3">#REF!</definedName>
    <definedName name="EinzelfaktorWahr_1_4" localSheetId="6">#REF!</definedName>
    <definedName name="EinzelfaktorWahr_1_4">#REF!</definedName>
    <definedName name="EinzelfaktorWahr_2_1" localSheetId="6">#REF!</definedName>
    <definedName name="EinzelfaktorWahr_2_1">#REF!</definedName>
    <definedName name="EinzelfaktorWahr_2_2" localSheetId="6">#REF!</definedName>
    <definedName name="EinzelfaktorWahr_2_2">#REF!</definedName>
    <definedName name="EinzelfaktorWahr_2_3" localSheetId="6">#REF!</definedName>
    <definedName name="EinzelfaktorWahr_2_3">#REF!</definedName>
    <definedName name="EinzelfaktorWahr_2_4" localSheetId="6">#REF!</definedName>
    <definedName name="EinzelfaktorWahr_2_4">#REF!</definedName>
    <definedName name="EinzelfaktorWahr_3_1" localSheetId="6">#REF!</definedName>
    <definedName name="EinzelfaktorWahr_3_1">#REF!</definedName>
    <definedName name="EinzelfaktorWahr_3_2" localSheetId="6">#REF!</definedName>
    <definedName name="EinzelfaktorWahr_3_2">#REF!</definedName>
    <definedName name="EinzelfaktorWahr_3_3" localSheetId="6">#REF!</definedName>
    <definedName name="EinzelfaktorWahr_3_3">#REF!</definedName>
    <definedName name="EinzelfaktorWahr_3_4" localSheetId="6">#REF!</definedName>
    <definedName name="EinzelfaktorWahr_3_4">#REF!</definedName>
    <definedName name="EinzelfaktorWahr_4_1" localSheetId="6">#REF!</definedName>
    <definedName name="EinzelfaktorWahr_4_1">#REF!</definedName>
    <definedName name="EinzelfaktorWahr_4_2" localSheetId="6">#REF!</definedName>
    <definedName name="EinzelfaktorWahr_4_2">#REF!</definedName>
    <definedName name="EinzelfaktorWahr_4_3" localSheetId="6">#REF!</definedName>
    <definedName name="EinzelfaktorWahr_4_3">#REF!</definedName>
    <definedName name="EinzelfaktorWahr_4_4" localSheetId="6">#REF!</definedName>
    <definedName name="EinzelfaktorWahr_4_4">#REF!</definedName>
    <definedName name="ELECTRICAL" localSheetId="6">#REF!</definedName>
    <definedName name="ELECTRICAL">#REF!</definedName>
    <definedName name="ELECTRICAL_7" localSheetId="6">#REF!</definedName>
    <definedName name="ELECTRICAL_7">#REF!</definedName>
    <definedName name="ELECTRICAL_DISTRIBUTION_PANEL._METALLIC_DISTRIBUTION_BOX_100CMX100CM_WITH_2M_MOUNTING_RAILS_AND_WITH_DOUBLE_BAR_LOCK._IP_66_ACCORDING_TO_STANDARDS_IEC_EN_60529_REVERSIBLE_BOXES__2_FIXING_METHODS____DIRECT_FIXING___FIXING_VIA_STAINLESS_STEEL_LUGS._CAPTIVE" localSheetId="6">#REF!</definedName>
    <definedName name="ELECTRICAL_DISTRIBUTION_PANEL._METALLIC_DISTRIBUTION_BOX_100CMX100CM_WITH_2M_MOUNTING_RAILS_AND_WITH_DOUBLE_BAR_LOCK._IP_66_ACCORDING_TO_STANDARDS_IEC_EN_60529_REVERSIBLE_BOXES__2_FIXING_METHODS____DIRECT_FIXING___FIXING_VIA_STAINLESS_STEEL_LUGS._CAPTIVE">#REF!</definedName>
    <definedName name="Electrical_Installation">[22]Electrical!$B$2:$J$195</definedName>
    <definedName name="electricalworksgeneral" localSheetId="6">#REF!</definedName>
    <definedName name="electricalworksgeneral">#REF!</definedName>
    <definedName name="electricity" localSheetId="6">#REF!</definedName>
    <definedName name="electricity">#REF!</definedName>
    <definedName name="Electricity2">[36]!Table1materials[MATERIALS]</definedName>
    <definedName name="EMHRM" localSheetId="6">#REF!</definedName>
    <definedName name="EMHRM">#REF!</definedName>
    <definedName name="EMKB" localSheetId="6">#REF!</definedName>
    <definedName name="EMKB">#REF!</definedName>
    <definedName name="EMKN" localSheetId="6">#REF!</definedName>
    <definedName name="EMKN">#REF!</definedName>
    <definedName name="End_Bal" localSheetId="6">#REF!</definedName>
    <definedName name="End_Bal">#REF!</definedName>
    <definedName name="end_customer" localSheetId="6">#REF!</definedName>
    <definedName name="end_customer">#REF!</definedName>
    <definedName name="EndBorder" localSheetId="6">#REF!</definedName>
    <definedName name="EndBorder">#REF!</definedName>
    <definedName name="EndBorder_7" localSheetId="6">#REF!</definedName>
    <definedName name="EndBorder_7">#REF!</definedName>
    <definedName name="EndingBalance">#N/A</definedName>
    <definedName name="Endkunde" localSheetId="6">#REF!</definedName>
    <definedName name="Endkunde">#REF!</definedName>
    <definedName name="EnterpriseCommons" localSheetId="6">#REF!</definedName>
    <definedName name="EnterpriseCommons">#REF!</definedName>
    <definedName name="ER" localSheetId="6">#REF!</definedName>
    <definedName name="ER">#REF!</definedName>
    <definedName name="erwe" localSheetId="6">#REF!</definedName>
    <definedName name="erwe">#REF!</definedName>
    <definedName name="EU" localSheetId="6">#REF!</definedName>
    <definedName name="EU">#REF!</definedName>
    <definedName name="EUR">40.339</definedName>
    <definedName name="excavate">'[37]price list'!$D$15</definedName>
    <definedName name="excavate1">'[38]price list'!$D$15</definedName>
    <definedName name="excavation" localSheetId="6">#REF!</definedName>
    <definedName name="excavation">#REF!</definedName>
    <definedName name="Excel_BuiltIn_Database" localSheetId="6">#REF!</definedName>
    <definedName name="Excel_BuiltIn_Database">#REF!</definedName>
    <definedName name="Excel_BuiltIn_Database_7" localSheetId="6">#REF!</definedName>
    <definedName name="Excel_BuiltIn_Database_7">#REF!</definedName>
    <definedName name="Excel_BuiltIn_Print_Area_1" localSheetId="6">#REF!</definedName>
    <definedName name="Excel_BuiltIn_Print_Area_1">#REF!</definedName>
    <definedName name="Excel_BuiltIn_Print_Area_1_1" localSheetId="6">#REF!</definedName>
    <definedName name="Excel_BuiltIn_Print_Area_1_1">#REF!</definedName>
    <definedName name="Excel_BuiltIn_Print_Area_11" localSheetId="6">#REF!</definedName>
    <definedName name="Excel_BuiltIn_Print_Area_11">#REF!</definedName>
    <definedName name="Excel_BuiltIn_Print_Area_12" localSheetId="6">#REF!</definedName>
    <definedName name="Excel_BuiltIn_Print_Area_12">#REF!</definedName>
    <definedName name="Excel_BuiltIn_Print_Area_12_1" localSheetId="6">#REF!</definedName>
    <definedName name="Excel_BuiltIn_Print_Area_12_1">#REF!</definedName>
    <definedName name="Excel_BuiltIn_Print_Area_13" localSheetId="6">#REF!</definedName>
    <definedName name="Excel_BuiltIn_Print_Area_13">#REF!</definedName>
    <definedName name="Excel_BuiltIn_Print_Area_13_1" localSheetId="6">#REF!</definedName>
    <definedName name="Excel_BuiltIn_Print_Area_13_1">#REF!</definedName>
    <definedName name="Excel_BuiltIn_Print_Area_14" localSheetId="6">#REF!</definedName>
    <definedName name="Excel_BuiltIn_Print_Area_14">#REF!</definedName>
    <definedName name="Excel_BuiltIn_Print_Area_14_1" localSheetId="6">#REF!</definedName>
    <definedName name="Excel_BuiltIn_Print_Area_14_1">#REF!</definedName>
    <definedName name="Excel_BuiltIn_Print_Area_16" localSheetId="6">#REF!</definedName>
    <definedName name="Excel_BuiltIn_Print_Area_16">#REF!</definedName>
    <definedName name="Excel_BuiltIn_Print_Area_2" localSheetId="6">#REF!</definedName>
    <definedName name="Excel_BuiltIn_Print_Area_2">#REF!</definedName>
    <definedName name="Excel_BuiltIn_Print_Area_3_1" localSheetId="6">#REF!</definedName>
    <definedName name="Excel_BuiltIn_Print_Area_3_1">#REF!</definedName>
    <definedName name="Excel_BuiltIn_Print_Area_4" localSheetId="6">#REF!</definedName>
    <definedName name="Excel_BuiltIn_Print_Area_4">#REF!</definedName>
    <definedName name="Excel_BuiltIn_Print_Area_5" localSheetId="6">#REF!</definedName>
    <definedName name="Excel_BuiltIn_Print_Area_5">#REF!</definedName>
    <definedName name="Excel_BuiltIn_Print_Area_5_1" localSheetId="6">#REF!</definedName>
    <definedName name="Excel_BuiltIn_Print_Area_5_1">#REF!</definedName>
    <definedName name="Excel_BuiltIn_Print_Area_6" localSheetId="6">#REF!</definedName>
    <definedName name="Excel_BuiltIn_Print_Area_6">#REF!</definedName>
    <definedName name="Excel_BuiltIn_Print_Area_7" localSheetId="6">#REF!</definedName>
    <definedName name="Excel_BuiltIn_Print_Area_7">#REF!</definedName>
    <definedName name="Excel_BuiltIn_Print_Area_8" localSheetId="6">#REF!</definedName>
    <definedName name="Excel_BuiltIn_Print_Area_8">#REF!</definedName>
    <definedName name="Excel_BuiltIn_Print_Area_9" localSheetId="6">#REF!</definedName>
    <definedName name="Excel_BuiltIn_Print_Area_9">#REF!</definedName>
    <definedName name="Excel_BuiltIn_Print_Titles" localSheetId="6">#REF!</definedName>
    <definedName name="Excel_BuiltIn_Print_Titles">#REF!</definedName>
    <definedName name="Excel_BuiltIn_Print_Titles_1" localSheetId="6">(#REF!,#REF!)</definedName>
    <definedName name="Excel_BuiltIn_Print_Titles_1">(#REF!,#REF!)</definedName>
    <definedName name="Excel_BuiltIn_Print_Titles_10" localSheetId="6">#REF!</definedName>
    <definedName name="Excel_BuiltIn_Print_Titles_10">#REF!</definedName>
    <definedName name="Excel_BuiltIn_Print_Titles_11" localSheetId="6">#REF!</definedName>
    <definedName name="Excel_BuiltIn_Print_Titles_11">#REF!</definedName>
    <definedName name="Excel_BuiltIn_Print_Titles_12" localSheetId="6">#REF!</definedName>
    <definedName name="Excel_BuiltIn_Print_Titles_12">#REF!</definedName>
    <definedName name="Excel_BuiltIn_Print_Titles_13" localSheetId="6">#REF!</definedName>
    <definedName name="Excel_BuiltIn_Print_Titles_13">#REF!</definedName>
    <definedName name="Excel_BuiltIn_Print_Titles_14" localSheetId="6">#REF!</definedName>
    <definedName name="Excel_BuiltIn_Print_Titles_14">#REF!</definedName>
    <definedName name="Excel_BuiltIn_Print_Titles_15" localSheetId="6">#REF!</definedName>
    <definedName name="Excel_BuiltIn_Print_Titles_15">#REF!</definedName>
    <definedName name="Excel_BuiltIn_Print_Titles_16" localSheetId="6">#REF!</definedName>
    <definedName name="Excel_BuiltIn_Print_Titles_16">#REF!</definedName>
    <definedName name="Excel_BuiltIn_Print_Titles_2" localSheetId="6">#REF!</definedName>
    <definedName name="Excel_BuiltIn_Print_Titles_2">#REF!</definedName>
    <definedName name="Excel_BuiltIn_Print_Titles_3" localSheetId="6">#REF!</definedName>
    <definedName name="Excel_BuiltIn_Print_Titles_3">#REF!</definedName>
    <definedName name="Excel_BuiltIn_Print_Titles_4" localSheetId="6">#REF!</definedName>
    <definedName name="Excel_BuiltIn_Print_Titles_4">#REF!</definedName>
    <definedName name="Excel_BuiltIn_Print_Titles_4_1" localSheetId="6">#REF!</definedName>
    <definedName name="Excel_BuiltIn_Print_Titles_4_1">#REF!</definedName>
    <definedName name="Excel_BuiltIn_Print_Titles_5" localSheetId="6">#REF!</definedName>
    <definedName name="Excel_BuiltIn_Print_Titles_5">#REF!</definedName>
    <definedName name="Excel_BuiltIn_Print_Titles_5_1" localSheetId="6">#REF!</definedName>
    <definedName name="Excel_BuiltIn_Print_Titles_5_1">#REF!</definedName>
    <definedName name="Excel_BuiltIn_Print_Titles_6" localSheetId="6">#REF!</definedName>
    <definedName name="Excel_BuiltIn_Print_Titles_6">#REF!</definedName>
    <definedName name="Excel_BuiltIn_Print_Titles_7" localSheetId="6">#REF!</definedName>
    <definedName name="Excel_BuiltIn_Print_Titles_7">#REF!</definedName>
    <definedName name="Excel_BuiltIn_Print_Titles_8" localSheetId="6">#REF!</definedName>
    <definedName name="Excel_BuiltIn_Print_Titles_8">#REF!</definedName>
    <definedName name="Excel_BuiltIn_Print_Titles_9" localSheetId="6">#REF!</definedName>
    <definedName name="Excel_BuiltIn_Print_Titles_9">#REF!</definedName>
    <definedName name="Excel_BuiltIn_Print_Titles_9_1" localSheetId="6">#REF!</definedName>
    <definedName name="Excel_BuiltIn_Print_Titles_9_1">#REF!</definedName>
    <definedName name="exeuro">'[39]Nyarugenge Rate Assumptions'!$D$21</definedName>
    <definedName name="EXTERNAL_WORKS">'[14]EXTERNAL WORKS'!$G$188</definedName>
    <definedName name="externalfinishes" localSheetId="6">#REF!</definedName>
    <definedName name="externalfinishes">#REF!</definedName>
    <definedName name="Extra_Pay" localSheetId="6">#REF!</definedName>
    <definedName name="Extra_Pay">#REF!</definedName>
    <definedName name="ExtraPayments">'[40]Bridge financing'!$E$9</definedName>
    <definedName name="f" localSheetId="6">#REF!</definedName>
    <definedName name="f">#REF!</definedName>
    <definedName name="fac" localSheetId="6">#REF!</definedName>
    <definedName name="fac">#REF!</definedName>
    <definedName name="fact" localSheetId="6">#REF!</definedName>
    <definedName name="fact">#REF!</definedName>
    <definedName name="facto" localSheetId="6">#REF!</definedName>
    <definedName name="facto">#REF!</definedName>
    <definedName name="factor" localSheetId="6">#REF!</definedName>
    <definedName name="factor">#REF!</definedName>
    <definedName name="factors" localSheetId="6">#REF!</definedName>
    <definedName name="factors">#REF!</definedName>
    <definedName name="fde" localSheetId="6">#REF!</definedName>
    <definedName name="fde">#REF!</definedName>
    <definedName name="FE" localSheetId="6">#REF!</definedName>
    <definedName name="FE">#REF!</definedName>
    <definedName name="fence" localSheetId="6">#REF!</definedName>
    <definedName name="fence">#REF!</definedName>
    <definedName name="fenceperimeter" localSheetId="6">#REF!</definedName>
    <definedName name="fenceperimeter">#REF!</definedName>
    <definedName name="FF" localSheetId="6">#REF!</definedName>
    <definedName name="FF">#REF!</definedName>
    <definedName name="ffff" localSheetId="6">#REF!</definedName>
    <definedName name="ffff">#REF!</definedName>
    <definedName name="FG" localSheetId="6">'[8]Section A - General'!#REF!</definedName>
    <definedName name="FG">'[8]Section A - General'!#REF!</definedName>
    <definedName name="fhd" localSheetId="6">#REF!</definedName>
    <definedName name="fhd">#REF!</definedName>
    <definedName name="FIRE" localSheetId="6">#REF!</definedName>
    <definedName name="FIRE">#REF!</definedName>
    <definedName name="FIRE_7" localSheetId="6">#REF!</definedName>
    <definedName name="FIRE_7">#REF!</definedName>
    <definedName name="FirstWarn" localSheetId="6">#REF!</definedName>
    <definedName name="FirstWarn">#REF!</definedName>
    <definedName name="fl" localSheetId="6">#REF!</definedName>
    <definedName name="fl">#REF!</definedName>
    <definedName name="floorareafourthfloor" localSheetId="6">#REF!</definedName>
    <definedName name="floorareafourthfloor">#REF!</definedName>
    <definedName name="Fly" localSheetId="6">#REF!</definedName>
    <definedName name="Fly">#REF!</definedName>
    <definedName name="Format" localSheetId="6">#REF!</definedName>
    <definedName name="Format">#REF!</definedName>
    <definedName name="FormUR" localSheetId="6">#REF!</definedName>
    <definedName name="FormUR">#REF!</definedName>
    <definedName name="Foundation_Depth__BOF" localSheetId="6">#REF!</definedName>
    <definedName name="Foundation_Depth__BOF">#REF!</definedName>
    <definedName name="fourthfloordoors" localSheetId="6">#REF!</definedName>
    <definedName name="fourthfloordoors">#REF!</definedName>
    <definedName name="fourthfloorrcc" localSheetId="6">#REF!</definedName>
    <definedName name="fourthfloorrcc">#REF!</definedName>
    <definedName name="FourthFloorSummary" localSheetId="6">#REF!</definedName>
    <definedName name="FourthFloorSummary">#REF!</definedName>
    <definedName name="Fourthfloorwalling" localSheetId="6">#REF!</definedName>
    <definedName name="Fourthfloorwalling">#REF!</definedName>
    <definedName name="fourthfloorwindows" localSheetId="6">#REF!</definedName>
    <definedName name="fourthfloorwindows">#REF!</definedName>
    <definedName name="frame" localSheetId="6">#REF!</definedName>
    <definedName name="frame">#REF!</definedName>
    <definedName name="frgd" localSheetId="6">#REF!</definedName>
    <definedName name="frgd">#REF!</definedName>
    <definedName name="frw" localSheetId="6">#REF!</definedName>
    <definedName name="frw">#REF!</definedName>
    <definedName name="ft" localSheetId="6">#REF!</definedName>
    <definedName name="ft">#REF!</definedName>
    <definedName name="Full_Print" localSheetId="6">#REF!</definedName>
    <definedName name="Full_Print">#REF!</definedName>
    <definedName name="FVGBH" localSheetId="6">#REF!</definedName>
    <definedName name="FVGBH">#REF!</definedName>
    <definedName name="fwk_bases_total_width" xml:space="preserve">                    [14]SUBSTRUCTURE!$L$36</definedName>
    <definedName name="fwk_Col._Base_Total_Length">[14]SUBSTRUCTURE!$L$34</definedName>
    <definedName name="G" localSheetId="6">#REF!</definedName>
    <definedName name="G">#REF!</definedName>
    <definedName name="GALVANIZED_METAL_FLUSH_MOUNTED_ONE_GANG_BACK_BOX_PLUS_ONE_GANG_TWO__WAYS_SCREW_FIXED_SWITCH_______COMMUTATOR_No_6__16A_250V_FOR_FLUSH_MOUNTING_METAL_BOX" localSheetId="6">#REF!</definedName>
    <definedName name="GALVANIZED_METAL_FLUSH_MOUNTED_ONE_GANG_BACK_BOX_PLUS_ONE_GANG_TWO__WAYS_SCREW_FIXED_SWITCH_______COMMUTATOR_No_6__16A_250V_FOR_FLUSH_MOUNTING_METAL_BOX">#REF!</definedName>
    <definedName name="GALVANIZED_METAL_FLUSH_MOUNTED_ONE_GANG_BACK_BOX_PLUS_PUSH_BOUTON_OUTLET_16A_250V" localSheetId="6">#REF!</definedName>
    <definedName name="GALVANIZED_METAL_FLUSH_MOUNTED_ONE_GANG_BACK_BOX_PLUS_PUSH_BOUTON_OUTLET_16A_250V">#REF!</definedName>
    <definedName name="GALVANIZED_METAL_FLUSH_MOUNTED_ONE_GANG_BACK_BOX_PLUS_SINGLE_PHASE_SCREW_FIXED_SOCKET_OUTLET_20A_250V_2P_EGGG" localSheetId="6">#REF!</definedName>
    <definedName name="GALVANIZED_METAL_FLUSH_MOUNTED_ONE_GANG_BACK_BOX_PLUS_SINGLE_PHASE_SCREW_FIXED_SOCKET_OUTLET_20A_250V_2P_EGGG">#REF!</definedName>
    <definedName name="GATE" localSheetId="6">#REF!</definedName>
    <definedName name="GATE">#REF!</definedName>
    <definedName name="gatelength" localSheetId="6">#REF!</definedName>
    <definedName name="gatelength">#REF!</definedName>
    <definedName name="gates" localSheetId="6">#REF!</definedName>
    <definedName name="gates">#REF!</definedName>
    <definedName name="GBP" localSheetId="6">#REF!</definedName>
    <definedName name="GBP">#REF!</definedName>
    <definedName name="gc1_" localSheetId="6">'[14]F(-3)'!#REF!</definedName>
    <definedName name="gc1_">'[14]F(-3)'!#REF!</definedName>
    <definedName name="gc2_" localSheetId="6">'[14]F(-3)'!#REF!</definedName>
    <definedName name="gc2_">'[14]F(-3)'!#REF!</definedName>
    <definedName name="gc3_" localSheetId="6">'[14]F(-3)'!#REF!</definedName>
    <definedName name="gc3_">'[14]F(-3)'!#REF!</definedName>
    <definedName name="gc4_" localSheetId="6">'[14]F(-3)'!#REF!</definedName>
    <definedName name="gc4_">'[14]F(-3)'!#REF!</definedName>
    <definedName name="gctz" localSheetId="6">#REF!</definedName>
    <definedName name="gctz">#REF!</definedName>
    <definedName name="GD">#N/A</definedName>
    <definedName name="generator" localSheetId="6">#REF!</definedName>
    <definedName name="generator">#REF!</definedName>
    <definedName name="GERİLİM">[26]AÇIKLAMALAR!$F$3:$F$4</definedName>
    <definedName name="GF" localSheetId="6">#REF!</definedName>
    <definedName name="GF">#REF!</definedName>
    <definedName name="GFA" localSheetId="6">'[25]# 1 GRAND SUMMARY'!#REF!</definedName>
    <definedName name="GFA">'[25]# 1 GRAND SUMMARY'!#REF!</definedName>
    <definedName name="gfd" localSheetId="6">#REF!</definedName>
    <definedName name="gfd">#REF!</definedName>
    <definedName name="gfw" localSheetId="6">#REF!</definedName>
    <definedName name="gfw">#REF!</definedName>
    <definedName name="GG" localSheetId="6">#REF!</definedName>
    <definedName name="GG">#REF!</definedName>
    <definedName name="GGBHNM" localSheetId="6">#REF!</definedName>
    <definedName name="GGBHNM">#REF!</definedName>
    <definedName name="gggg" localSheetId="6">#REF!</definedName>
    <definedName name="gggg">#REF!</definedName>
    <definedName name="GGGGGGG" localSheetId="6">#REF!</definedName>
    <definedName name="GGGGGGG">#REF!</definedName>
    <definedName name="GGK" localSheetId="6">#REF!</definedName>
    <definedName name="GGK">#REF!</definedName>
    <definedName name="ggkk" localSheetId="6">#REF!</definedName>
    <definedName name="ggkk">#REF!</definedName>
    <definedName name="ggr" localSheetId="6">#REF!</definedName>
    <definedName name="ggr">#REF!</definedName>
    <definedName name="GH" localSheetId="6">#REF!</definedName>
    <definedName name="GH">#REF!</definedName>
    <definedName name="GHANA34" localSheetId="6">#REF!</definedName>
    <definedName name="GHANA34">#REF!</definedName>
    <definedName name="GHJKLDR77" localSheetId="6">#REF!</definedName>
    <definedName name="GHJKLDR77">#REF!</definedName>
    <definedName name="GHKLL" localSheetId="6">#REF!</definedName>
    <definedName name="GHKLL">#REF!</definedName>
    <definedName name="ght" localSheetId="6">#REF!</definedName>
    <definedName name="ght">#REF!</definedName>
    <definedName name="gk" localSheetId="6">#REF!</definedName>
    <definedName name="gk">#REF!</definedName>
    <definedName name="GKKKK">'[41]Lookup Elements'!$A$1:$A$40</definedName>
    <definedName name="glf" localSheetId="6">[30]Boq!#REF!</definedName>
    <definedName name="glf">[30]Boq!#REF!</definedName>
    <definedName name="GlobalConfig" localSheetId="6">[42]Überblick!#REF!</definedName>
    <definedName name="GlobalConfig">[42]Überblick!#REF!</definedName>
    <definedName name="GlobalDescr" localSheetId="6">#REF!</definedName>
    <definedName name="GlobalDescr">#REF!</definedName>
    <definedName name="gm" localSheetId="6">#REF!</definedName>
    <definedName name="gm">#REF!</definedName>
    <definedName name="gr" localSheetId="6">#REF!</definedName>
    <definedName name="gr">#REF!</definedName>
    <definedName name="grasss" localSheetId="6">#REF!</definedName>
    <definedName name="grasss">#REF!</definedName>
    <definedName name="grd" localSheetId="6">#REF!</definedName>
    <definedName name="grd">#REF!</definedName>
    <definedName name="Ground_Floor" localSheetId="6">#REF!</definedName>
    <definedName name="Ground_Floor">#REF!</definedName>
    <definedName name="GroundFloorSummary">'[14]F(-3)'!$G$244</definedName>
    <definedName name="Group" localSheetId="6">#REF!</definedName>
    <definedName name="Group">#REF!</definedName>
    <definedName name="GT" localSheetId="6">#REF!</definedName>
    <definedName name="GT">#REF!</definedName>
    <definedName name="GTY" localSheetId="6">#REF!</definedName>
    <definedName name="GTY">#REF!</definedName>
    <definedName name="guy" localSheetId="6">#REF!</definedName>
    <definedName name="guy">#REF!</definedName>
    <definedName name="h" localSheetId="6">#REF!</definedName>
    <definedName name="h">#REF!</definedName>
    <definedName name="H07Z" localSheetId="6">#REF!</definedName>
    <definedName name="H07Z">#REF!</definedName>
    <definedName name="Halima" localSheetId="6">#REF!</definedName>
    <definedName name="Halima">#REF!</definedName>
    <definedName name="hardcore_area">[14]SUBSTRUCTURE!$L$24</definedName>
    <definedName name="HAS" localSheetId="6">#REF!</definedName>
    <definedName name="HAS">#REF!</definedName>
    <definedName name="Header" localSheetId="6">#REF!</definedName>
    <definedName name="Header">#REF!</definedName>
    <definedName name="Header_Row" localSheetId="6">ROW(#REF!)</definedName>
    <definedName name="Header_Row">ROW(#REF!)</definedName>
    <definedName name="HeaderRow" localSheetId="6">ROW(#REF!)</definedName>
    <definedName name="HeaderRow">ROW(#REF!)</definedName>
    <definedName name="heath">'[19]15'!$B$23:$F$404</definedName>
    <definedName name="HeightTotal1" xml:space="preserve">                    [14]SUBSTRUCTURE!$L$34</definedName>
    <definedName name="HF" localSheetId="6">#REF!</definedName>
    <definedName name="HF">#REF!</definedName>
    <definedName name="HFL" localSheetId="6">#REF!</definedName>
    <definedName name="HFL">#REF!</definedName>
    <definedName name="hghgh" localSheetId="6">#REF!</definedName>
    <definedName name="hghgh">#REF!</definedName>
    <definedName name="hgu" localSheetId="6">#REF!</definedName>
    <definedName name="hgu">#REF!</definedName>
    <definedName name="HH" localSheetId="6">#REF!</definedName>
    <definedName name="HH">#REF!</definedName>
    <definedName name="hhbhn" localSheetId="6">#REF!</definedName>
    <definedName name="hhbhn">#REF!</definedName>
    <definedName name="hi" localSheetId="6">#REF!</definedName>
    <definedName name="hi">#REF!</definedName>
    <definedName name="hihi" localSheetId="6">#REF!</definedName>
    <definedName name="hihi">#REF!</definedName>
    <definedName name="hillpar" localSheetId="6">#REF!</definedName>
    <definedName name="hillpar">#REF!</definedName>
    <definedName name="HintSystem" localSheetId="6">#REF!</definedName>
    <definedName name="HintSystem">#REF!</definedName>
    <definedName name="hju" localSheetId="6">#REF!</definedName>
    <definedName name="hju">#REF!</definedName>
    <definedName name="hl">[43]汇率及税金!$C$6</definedName>
    <definedName name="hse" localSheetId="6">#REF!</definedName>
    <definedName name="hse">#REF!</definedName>
    <definedName name="HSHSHSHS" localSheetId="6">#REF!</definedName>
    <definedName name="HSHSHSHS">#REF!</definedName>
    <definedName name="ht" localSheetId="6">#REF!</definedName>
    <definedName name="ht">#REF!</definedName>
    <definedName name="HV" localSheetId="6">#REF!</definedName>
    <definedName name="HV">#REF!</definedName>
    <definedName name="HV_7" localSheetId="6">#REF!</definedName>
    <definedName name="HV_7">#REF!</definedName>
    <definedName name="I" localSheetId="6">#REF!</definedName>
    <definedName name="I">#REF!</definedName>
    <definedName name="iDocDDif" localSheetId="6">#REF!</definedName>
    <definedName name="iDocDDif">#REF!</definedName>
    <definedName name="iDocDDif1" localSheetId="6">#REF!</definedName>
    <definedName name="iDocDDif1">#REF!</definedName>
    <definedName name="idocddif2" localSheetId="6">#REF!</definedName>
    <definedName name="idocddif2">#REF!</definedName>
    <definedName name="idocddif3" localSheetId="6">#REF!</definedName>
    <definedName name="idocddif3">#REF!</definedName>
    <definedName name="idocddif4" localSheetId="6">#REF!</definedName>
    <definedName name="idocddif4">#REF!</definedName>
    <definedName name="iDocObjRev" localSheetId="6">#REF!</definedName>
    <definedName name="iDocObjRev">#REF!</definedName>
    <definedName name="iDocObjRev2" localSheetId="6">#REF!</definedName>
    <definedName name="iDocObjRev2">#REF!</definedName>
    <definedName name="iDocObjRev3" localSheetId="6">#REF!</definedName>
    <definedName name="iDocObjRev3">#REF!</definedName>
    <definedName name="iDocObjRev4" localSheetId="6">#REF!</definedName>
    <definedName name="iDocObjRev4">#REF!</definedName>
    <definedName name="iDocRev" localSheetId="6">#REF!</definedName>
    <definedName name="iDocRev">#REF!</definedName>
    <definedName name="iDocRev2" localSheetId="6">#REF!</definedName>
    <definedName name="iDocRev2">#REF!</definedName>
    <definedName name="iDocRev3" localSheetId="6">#REF!</definedName>
    <definedName name="iDocRev3">#REF!</definedName>
    <definedName name="iDocRev4" localSheetId="6">#REF!</definedName>
    <definedName name="iDocRev4">#REF!</definedName>
    <definedName name="iiii" localSheetId="6">#REF!</definedName>
    <definedName name="iiii">#REF!</definedName>
    <definedName name="iiiii" localSheetId="6">#REF!</definedName>
    <definedName name="iiiii">#REF!</definedName>
    <definedName name="ij" localSheetId="6">#REF!</definedName>
    <definedName name="ij">#REF!</definedName>
    <definedName name="ik" localSheetId="6">#REF!</definedName>
    <definedName name="ik">#REF!</definedName>
    <definedName name="İMK" localSheetId="6">#REF!</definedName>
    <definedName name="İMK">#REF!</definedName>
    <definedName name="Infrastructure">'[44]Bill # 2 Infrastructure'!$B$5:$F$2551</definedName>
    <definedName name="Int" localSheetId="6">#REF!</definedName>
    <definedName name="Int">#REF!</definedName>
    <definedName name="Interest_Rate" localSheetId="6">#REF!</definedName>
    <definedName name="Interest_Rate">#REF!</definedName>
    <definedName name="InterestAmt">#N/A</definedName>
    <definedName name="InterestRate">'[40]Bridge financing'!$E$4</definedName>
    <definedName name="internalfinishesfourthfloor" localSheetId="6">#REF!</definedName>
    <definedName name="internalfinishesfourthfloor">#REF!</definedName>
    <definedName name="internalwallsfourthfloor" localSheetId="6">#REF!</definedName>
    <definedName name="internalwallsfourthfloor">#REF!</definedName>
    <definedName name="internalwallsgroundfloor">'[14]F(-3)'!$L$11</definedName>
    <definedName name="iou" localSheetId="6">#REF!</definedName>
    <definedName name="iou">#REF!</definedName>
    <definedName name="iskar" localSheetId="6">'[11]Keşif-Toplam'!#REF!</definedName>
    <definedName name="iskar">'[11]Keşif-Toplam'!#REF!</definedName>
    <definedName name="Item" localSheetId="6">#REF!</definedName>
    <definedName name="Item">#REF!</definedName>
    <definedName name="ITL" localSheetId="6">#REF!</definedName>
    <definedName name="ITL">#REF!</definedName>
    <definedName name="j" localSheetId="6">#REF!</definedName>
    <definedName name="j">#REF!</definedName>
    <definedName name="jeClientName" localSheetId="6">#REF!</definedName>
    <definedName name="jeClientName">#REF!</definedName>
    <definedName name="jeClientNumber" localSheetId="6">#REF!</definedName>
    <definedName name="jeClientNumber">#REF!</definedName>
    <definedName name="jeProjectLocation" localSheetId="6">#REF!</definedName>
    <definedName name="jeProjectLocation">#REF!</definedName>
    <definedName name="jeProjectName" localSheetId="6">#REF!</definedName>
    <definedName name="jeProjectName">#REF!</definedName>
    <definedName name="jeSopID" localSheetId="6">#REF!</definedName>
    <definedName name="jeSopID">#REF!</definedName>
    <definedName name="jeTitle1" localSheetId="6">#REF!</definedName>
    <definedName name="jeTitle1">#REF!</definedName>
    <definedName name="jeTypTitle" localSheetId="6">#REF!</definedName>
    <definedName name="jeTypTitle">#REF!</definedName>
    <definedName name="jjf">[45]间接费!$C$25</definedName>
    <definedName name="jjfl" localSheetId="6">#REF!</definedName>
    <definedName name="jjfl">#REF!</definedName>
    <definedName name="jjj" localSheetId="6">#REF!</definedName>
    <definedName name="jjj">#REF!</definedName>
    <definedName name="JJJJJJJ" localSheetId="6">#REF!</definedName>
    <definedName name="JJJJJJJ">#REF!</definedName>
    <definedName name="jkjkjkj" localSheetId="6">#REF!</definedName>
    <definedName name="jkjkjkj">#REF!</definedName>
    <definedName name="jkjkjkj_7" localSheetId="6">#REF!</definedName>
    <definedName name="jkjkjkj_7">#REF!</definedName>
    <definedName name="jp" localSheetId="6">#REF!</definedName>
    <definedName name="jp">#REF!</definedName>
    <definedName name="JPIT_CPENG" localSheetId="6">#REF!</definedName>
    <definedName name="JPIT_CPENG">#REF!</definedName>
    <definedName name="JPY" localSheetId="6">#REF!</definedName>
    <definedName name="JPY">#REF!</definedName>
    <definedName name="JU" localSheetId="6">#REF!</definedName>
    <definedName name="JU">#REF!</definedName>
    <definedName name="jud" localSheetId="6">#REF!</definedName>
    <definedName name="jud">#REF!</definedName>
    <definedName name="jxtz" localSheetId="6">#REF!</definedName>
    <definedName name="jxtz">#REF!</definedName>
    <definedName name="k" localSheetId="6">#REF!</definedName>
    <definedName name="K">#REF!</definedName>
    <definedName name="KABLOLAR">'[26]KABLO A.T.K.'!$A$7:$A$126</definedName>
    <definedName name="KAR" localSheetId="6">#REF!</definedName>
    <definedName name="KAR">#REF!</definedName>
    <definedName name="Katsayı" localSheetId="6">#REF!</definedName>
    <definedName name="Katsayı">#REF!</definedName>
    <definedName name="KaufmKompl" localSheetId="6">#REF!</definedName>
    <definedName name="KaufmKompl">#REF!</definedName>
    <definedName name="Key">[46]那!$A$1</definedName>
    <definedName name="KHK">#REF!</definedName>
    <definedName name="kibefofence2" localSheetId="6">#REF!</definedName>
    <definedName name="kibefofence2">#REF!</definedName>
    <definedName name="kibeho" localSheetId="6">#REF!</definedName>
    <definedName name="kibeho">#REF!</definedName>
    <definedName name="kibehofence" localSheetId="6">#REF!</definedName>
    <definedName name="kibehofence">#REF!</definedName>
    <definedName name="KIO" localSheetId="6">#REF!</definedName>
    <definedName name="KIO">#REF!</definedName>
    <definedName name="KIT" localSheetId="6">#REF!</definedName>
    <definedName name="KIT">#REF!</definedName>
    <definedName name="KIU" localSheetId="6">#REF!</definedName>
    <definedName name="KIU">#REF!</definedName>
    <definedName name="KK" localSheetId="6">#REF!</definedName>
    <definedName name="KK">#REF!</definedName>
    <definedName name="kkk" localSheetId="6">#REF!</definedName>
    <definedName name="kkk">#REF!</definedName>
    <definedName name="kkkk" localSheetId="6">#REF!</definedName>
    <definedName name="kkkk">#REF!</definedName>
    <definedName name="kl" localSheetId="6">#REF!</definedName>
    <definedName name="kl">#REF!</definedName>
    <definedName name="KLO" localSheetId="6">#REF!</definedName>
    <definedName name="KLO">#REF!</definedName>
    <definedName name="koBearbeitung" localSheetId="6">#REF!</definedName>
    <definedName name="koBearbeitung">#REF!</definedName>
    <definedName name="koErfüllung" localSheetId="6">#REF!</definedName>
    <definedName name="koErfüllung">#REF!</definedName>
    <definedName name="KOP" localSheetId="6">#REF!</definedName>
    <definedName name="KOP">#REF!</definedName>
    <definedName name="Kundenbeziehung" localSheetId="6">#REF!</definedName>
    <definedName name="Kundenbeziehung">#REF!</definedName>
    <definedName name="Kundenbindung" localSheetId="6">#REF!</definedName>
    <definedName name="Kundenbindung">#REF!</definedName>
    <definedName name="kur" localSheetId="6">[47]seslendirme!#REF!</definedName>
    <definedName name="kur">[47]seslendirme!#REF!</definedName>
    <definedName name="kuriaboq" localSheetId="6">#REF!</definedName>
    <definedName name="kuriaboq">#REF!</definedName>
    <definedName name="l" localSheetId="6">'[4]Fee Rate Summary'!#REF!</definedName>
    <definedName name="l">'[4]Fee Rate Summary'!#REF!</definedName>
    <definedName name="l_7" localSheetId="6">'[4]Fee Rate Summary'!#REF!</definedName>
    <definedName name="l_7">'[4]Fee Rate Summary'!#REF!</definedName>
    <definedName name="labor">[48]Sheet2!$B$4:$B$14</definedName>
    <definedName name="LAND" localSheetId="6">#REF!</definedName>
    <definedName name="LAND">#REF!</definedName>
    <definedName name="landscape" localSheetId="6">#REF!</definedName>
    <definedName name="landscape">#REF!</definedName>
    <definedName name="Last_Row" localSheetId="6">IF(HVAC!Values_Entered,HVAC!Header_Row+HVAC!Number_of_Payments,HVAC!Header_Row)</definedName>
    <definedName name="Last_Row">IF(Values_Entered,Header_Row+Number_of_Payments,Header_Row)</definedName>
    <definedName name="LastCol" localSheetId="6">MATCH(REPT("z",255),#REF!)</definedName>
    <definedName name="LastCol">MATCH(REPT("z",255),#REF!)</definedName>
    <definedName name="LastRow" localSheetId="6">MATCH(9.99E+307,#REF!)</definedName>
    <definedName name="LastRow">MATCH(9.99E+307,#REF!)</definedName>
    <definedName name="lawn" localSheetId="6">#REF!</definedName>
    <definedName name="lawn">#REF!</definedName>
    <definedName name="ld" localSheetId="6">[10]parameter!#REF!</definedName>
    <definedName name="ld">[10]parameter!#REF!</definedName>
    <definedName name="LE" localSheetId="6">#REF!</definedName>
    <definedName name="LE">#REF!</definedName>
    <definedName name="LearningCommons" localSheetId="6">#REF!</definedName>
    <definedName name="LearningCommons">#REF!</definedName>
    <definedName name="LenderName" localSheetId="6">#REF!</definedName>
    <definedName name="LenderName">#REF!</definedName>
    <definedName name="Length_Walling_Basement_Level_2">'[14]F(-2)'!$AQ$51</definedName>
    <definedName name="LengthTotal1" localSheetId="6">#REF!</definedName>
    <definedName name="LengthTotal1">#REF!</definedName>
    <definedName name="LengthTotal10">'[14]F(+1)'!$AM$41</definedName>
    <definedName name="LengthTotal16" localSheetId="6">#REF!</definedName>
    <definedName name="LengthTotal16">#REF!</definedName>
    <definedName name="LengthTotal17" localSheetId="6">#REF!</definedName>
    <definedName name="LengthTotal17">#REF!</definedName>
    <definedName name="LengthTotal18">'[14]EXTERNAL WORKS'!$E$22</definedName>
    <definedName name="LengthTotal4">'[14]F(-1)'!$AM$42</definedName>
    <definedName name="LengthTotal7">'[14]F(-1)'!$AM$51</definedName>
    <definedName name="Level_1" localSheetId="6">#REF!</definedName>
    <definedName name="Level_1">#REF!</definedName>
    <definedName name="Level_10" localSheetId="6">#REF!</definedName>
    <definedName name="Level_10">#REF!</definedName>
    <definedName name="level_120" localSheetId="6">#REF!</definedName>
    <definedName name="level_120">#REF!</definedName>
    <definedName name="Level_2" localSheetId="6">#REF!</definedName>
    <definedName name="Level_2">#REF!</definedName>
    <definedName name="Level_3" localSheetId="6">#REF!</definedName>
    <definedName name="Level_3">#REF!</definedName>
    <definedName name="Level_3_Mezz" localSheetId="6">#REF!</definedName>
    <definedName name="Level_3_Mezz">#REF!</definedName>
    <definedName name="Level_4" localSheetId="6">#REF!</definedName>
    <definedName name="Level_4">#REF!</definedName>
    <definedName name="Level_5" localSheetId="6">#REF!</definedName>
    <definedName name="Level_5">#REF!</definedName>
    <definedName name="Level_53" localSheetId="6">#REF!</definedName>
    <definedName name="Level_53">#REF!</definedName>
    <definedName name="Level_6" localSheetId="6">#REF!</definedName>
    <definedName name="Level_6">#REF!</definedName>
    <definedName name="Level_7" localSheetId="6">#REF!</definedName>
    <definedName name="Level_7">#REF!</definedName>
    <definedName name="Level_7_Mezz" localSheetId="6">#REF!</definedName>
    <definedName name="Level_7_Mezz">#REF!</definedName>
    <definedName name="Level_8" localSheetId="6">#REF!</definedName>
    <definedName name="Level_8">#REF!</definedName>
    <definedName name="Level_9" localSheetId="6">#REF!</definedName>
    <definedName name="Level_9">#REF!</definedName>
    <definedName name="Level_B1" localSheetId="6">#REF!</definedName>
    <definedName name="Level_B1">#REF!</definedName>
    <definedName name="Level_B2" localSheetId="6">#REF!</definedName>
    <definedName name="Level_B2">#REF!</definedName>
    <definedName name="Level_B3" localSheetId="6">#REF!</definedName>
    <definedName name="Level_B3">#REF!</definedName>
    <definedName name="LiftWallFinishes">'[14]F(-3)'!$AS$49</definedName>
    <definedName name="LiqDam">[12]Validation!$F$4:$F$6</definedName>
    <definedName name="liste" localSheetId="6">'[49]YANGIN ALGILAMA'!#REF!</definedName>
    <definedName name="liste">'[49]YANGIN ALGILAMA'!#REF!</definedName>
    <definedName name="LKI" localSheetId="6">#REF!</definedName>
    <definedName name="LKI">#REF!</definedName>
    <definedName name="ll" localSheetId="6">#REF!</definedName>
    <definedName name="ll">#REF!</definedName>
    <definedName name="LLLL" localSheetId="6">#REF!</definedName>
    <definedName name="LLLL">#REF!</definedName>
    <definedName name="lllll" localSheetId="6">#REF!</definedName>
    <definedName name="lllll">#REF!</definedName>
    <definedName name="lo" localSheetId="6">#REF!</definedName>
    <definedName name="lo">#REF!</definedName>
    <definedName name="Loan_Amount" localSheetId="6">#REF!</definedName>
    <definedName name="Loan_Amount">#REF!</definedName>
    <definedName name="Loan_Start" localSheetId="6">#REF!</definedName>
    <definedName name="Loan_Start">#REF!</definedName>
    <definedName name="Loan_Years" localSheetId="6">#REF!</definedName>
    <definedName name="Loan_Years">#REF!</definedName>
    <definedName name="LoanAmount">'[40]Bridge financing'!$E$3</definedName>
    <definedName name="LoanIsGood">('[40]Bridge financing'!$E$3*'[40]Bridge financing'!$E$4*'[40]Bridge financing'!$E$5*'[40]Bridge financing'!$E$7)&gt;0</definedName>
    <definedName name="LoanIsNotPaid" localSheetId="6">IF(HVAC!PaymentNumber&lt;=HVAC!NumberOfPayments,1,0)</definedName>
    <definedName name="LoanIsNotPaid">IF(PaymentNumber&lt;=NumberOfPayments,1,0)</definedName>
    <definedName name="LoanPeriod">'[40]Bridge financing'!$E$5</definedName>
    <definedName name="LoanStartDate">'[40]Bridge financing'!$E$7</definedName>
    <definedName name="LoanValue">#N/A</definedName>
    <definedName name="LoanYears" localSheetId="6">#REF!</definedName>
    <definedName name="LoanYears">#REF!</definedName>
    <definedName name="LookupElements" localSheetId="0">#REF!</definedName>
    <definedName name="LookupElements" localSheetId="4">#REF!</definedName>
    <definedName name="LookupElements" localSheetId="6">'[50]Lookup Elements'!$A$1:$A$40</definedName>
    <definedName name="LookupElements" localSheetId="5">#REF!</definedName>
    <definedName name="LookupElements" localSheetId="8">#REF!</definedName>
    <definedName name="LookupElements" localSheetId="2">#REF!</definedName>
    <definedName name="LookupElements" localSheetId="7">#REF!</definedName>
    <definedName name="LookupElements" localSheetId="1">#REF!</definedName>
    <definedName name="LookupElements">#REF!</definedName>
    <definedName name="LookupTrades">'[18]Lookup Trades'!$A$1:$A$99</definedName>
    <definedName name="lop" localSheetId="6">#REF!</definedName>
    <definedName name="lop">#REF!</definedName>
    <definedName name="Lounge" localSheetId="6">#REF!</definedName>
    <definedName name="Lounge">#REF!</definedName>
    <definedName name="M_1BR" localSheetId="6">#REF!</definedName>
    <definedName name="M_1BR">#REF!</definedName>
    <definedName name="Maija" localSheetId="6">#REF!</definedName>
    <definedName name="Maija">#REF!</definedName>
    <definedName name="major" localSheetId="6">[25]VIABILITY!#REF!</definedName>
    <definedName name="major">[25]VIABILITY!#REF!</definedName>
    <definedName name="maliyet" localSheetId="6">'[49]YANGIN ALGILAMA'!#REF!</definedName>
    <definedName name="maliyet">'[49]YANGIN ALGILAMA'!#REF!</definedName>
    <definedName name="malkar" localSheetId="6">'[11]Keşif-Toplam'!#REF!</definedName>
    <definedName name="malkar">'[11]Keşif-Toplam'!#REF!</definedName>
    <definedName name="MandEworks" localSheetId="6">#REF!</definedName>
    <definedName name="MandEworks">#REF!</definedName>
    <definedName name="Marktkomplexität" localSheetId="6">#REF!</definedName>
    <definedName name="Marktkomplexität">#REF!</definedName>
    <definedName name="Masraflar">'[51]Teklif Fişi'!$H$1:$H$30</definedName>
    <definedName name="MaßAttr_1_1" localSheetId="6">#REF!</definedName>
    <definedName name="MaßAttr_1_1">#REF!</definedName>
    <definedName name="MaßAttr_1_2" localSheetId="6">#REF!</definedName>
    <definedName name="MaßAttr_1_2">#REF!</definedName>
    <definedName name="MaßAttr_1_3" localSheetId="6">#REF!</definedName>
    <definedName name="MaßAttr_1_3">#REF!</definedName>
    <definedName name="MaßAttr_1_4" localSheetId="6">#REF!</definedName>
    <definedName name="MaßAttr_1_4">#REF!</definedName>
    <definedName name="MaßAttr_2_1" localSheetId="6">#REF!</definedName>
    <definedName name="MaßAttr_2_1">#REF!</definedName>
    <definedName name="MaßAttr_2_2" localSheetId="6">#REF!</definedName>
    <definedName name="MaßAttr_2_2">#REF!</definedName>
    <definedName name="MaßAttr_2_3" localSheetId="6">#REF!</definedName>
    <definedName name="MaßAttr_2_3">#REF!</definedName>
    <definedName name="MaßAttr_2_4" localSheetId="6">#REF!</definedName>
    <definedName name="MaßAttr_2_4">#REF!</definedName>
    <definedName name="Massconcrete" localSheetId="6">'[14]F(-3)'!#REF!</definedName>
    <definedName name="Massconcrete">'[14]F(-3)'!#REF!</definedName>
    <definedName name="materials">[36]!Table1materials[MATERIALS]</definedName>
    <definedName name="materials_list">[36]!material_list[MATERIALS]</definedName>
    <definedName name="mech" localSheetId="6">#REF!</definedName>
    <definedName name="mech">#REF!</definedName>
    <definedName name="MECHANICAL" localSheetId="6">#REF!</definedName>
    <definedName name="MECHANICAL">#REF!</definedName>
    <definedName name="MECHANICAL_7" localSheetId="6">#REF!</definedName>
    <definedName name="MECHANICAL_7">#REF!</definedName>
    <definedName name="Mechanical_Installation" localSheetId="6">#REF!</definedName>
    <definedName name="Mechanical_Installation">#REF!</definedName>
    <definedName name="mechanicalfittingsfourthfloor" localSheetId="6">#REF!</definedName>
    <definedName name="mechanicalfittingsfourthfloor">#REF!</definedName>
    <definedName name="mechanicalworksgeneral" localSheetId="6">#REF!</definedName>
    <definedName name="mechanicalworksgeneral">#REF!</definedName>
    <definedName name="MEK" localSheetId="6">#REF!</definedName>
    <definedName name="MEK">#REF!</definedName>
    <definedName name="METALLIC_CONNECTION__BOX" localSheetId="6">#REF!</definedName>
    <definedName name="METALLIC_CONNECTION__BOX">#REF!</definedName>
    <definedName name="MFKN">[52]ANALIZ!$Q$6</definedName>
    <definedName name="mhr" localSheetId="6">#REF!</definedName>
    <definedName name="mhr">#REF!</definedName>
    <definedName name="MI">[29]parameter!$A$77:$A$79</definedName>
    <definedName name="MIRIMO" localSheetId="6">[53]decompte!#REF!</definedName>
    <definedName name="MIRIMO">[53]decompte!#REF!</definedName>
    <definedName name="MirrorMode" localSheetId="6">#REF!</definedName>
    <definedName name="MirrorMode">#REF!</definedName>
    <definedName name="MIS_Bitu" localSheetId="6">#REF!</definedName>
    <definedName name="MIS_Bitu">#REF!</definedName>
    <definedName name="misc_a_b" localSheetId="6">#REF!</definedName>
    <definedName name="misc_a_b">#REF!</definedName>
    <definedName name="MJHGG" localSheetId="6">#REF!</definedName>
    <definedName name="MJHGG">#REF!</definedName>
    <definedName name="mjkh" localSheetId="6">#REF!</definedName>
    <definedName name="mjkh">#REF!</definedName>
    <definedName name="mk" localSheetId="6">#REF!</definedName>
    <definedName name="mk">#REF!</definedName>
    <definedName name="MMK" localSheetId="6">#REF!</definedName>
    <definedName name="MMK">#REF!</definedName>
    <definedName name="MöglicheVSP" localSheetId="6">#REF!</definedName>
    <definedName name="MöglicheVSP">#REF!</definedName>
    <definedName name="MonthlyPayment">#N/A</definedName>
    <definedName name="mr" localSheetId="6">#REF!</definedName>
    <definedName name="mr">#REF!</definedName>
    <definedName name="mrhl">[43]汇率及税金!$C$4</definedName>
    <definedName name="N" localSheetId="6">#REF!</definedName>
    <definedName name="N">#REF!</definedName>
    <definedName name="N2XH" localSheetId="6">#REF!</definedName>
    <definedName name="N2XH">#REF!</definedName>
    <definedName name="name" localSheetId="6">#REF!</definedName>
    <definedName name="name">#REF!</definedName>
    <definedName name="name_of_project">'[10]1 Project Profile'!$C$5</definedName>
    <definedName name="NameAbtAttraktivität" localSheetId="6">#REF!</definedName>
    <definedName name="NameAbtAttraktivität">#REF!</definedName>
    <definedName name="NameAbtWahrscheinlichkeit" localSheetId="6">#REF!</definedName>
    <definedName name="NameAbtWahrscheinlichkeit">#REF!</definedName>
    <definedName name="NationalAllPrice" localSheetId="6">#REF!</definedName>
    <definedName name="NationalAllPrice">#REF!</definedName>
    <definedName name="NationalePrice" localSheetId="6">#REF!</definedName>
    <definedName name="NationalePrice">#REF!</definedName>
    <definedName name="NationalPrice" localSheetId="6">#REF!</definedName>
    <definedName name="NationalPrice">#REF!</definedName>
    <definedName name="Netprofit">[48]Sheet2!$E$4</definedName>
    <definedName name="New_0_2" localSheetId="6">#REF!</definedName>
    <definedName name="New_0_2">#REF!</definedName>
    <definedName name="New_0_3" localSheetId="6">#REF!</definedName>
    <definedName name="New_0_3">#REF!</definedName>
    <definedName name="New_0_4" localSheetId="6">#REF!</definedName>
    <definedName name="New_0_4">#REF!</definedName>
    <definedName name="nextdate">[32]backup!$B$5:$B$53</definedName>
    <definedName name="nh" localSheetId="6">#REF!</definedName>
    <definedName name="nh">#REF!</definedName>
    <definedName name="NHXMH" localSheetId="6">#REF!</definedName>
    <definedName name="NHXMH">#REF!</definedName>
    <definedName name="NM" localSheetId="6">#REF!</definedName>
    <definedName name="NM">#REF!</definedName>
    <definedName name="nnn" localSheetId="6">#REF!</definedName>
    <definedName name="nnn">#REF!</definedName>
    <definedName name="nnn_7" localSheetId="6">#REF!</definedName>
    <definedName name="nnn_7">#REF!</definedName>
    <definedName name="nnnnm" localSheetId="6">#REF!</definedName>
    <definedName name="nnnnm">#REF!</definedName>
    <definedName name="nnnnm_7" localSheetId="6">#REF!</definedName>
    <definedName name="nnnnm_7">#REF!</definedName>
    <definedName name="no">[54]software!$DH$58:$DH$67</definedName>
    <definedName name="NoPrice" localSheetId="6">#REF!</definedName>
    <definedName name="NoPrice">#REF!</definedName>
    <definedName name="notes" localSheetId="6">#REF!</definedName>
    <definedName name="notes">#REF!</definedName>
    <definedName name="Num_Pmt_Per_Year" localSheetId="6">#REF!</definedName>
    <definedName name="Num_Pmt_Per_Year">#REF!</definedName>
    <definedName name="Number" localSheetId="6">#REF!</definedName>
    <definedName name="Number">#REF!</definedName>
    <definedName name="Number_of_Payments" localSheetId="6">MATCH(0.01,HVAC!End_Bal,-1)+1</definedName>
    <definedName name="Number_of_Payments">MATCH(0.01,End_Bal,-1)+1</definedName>
    <definedName name="NumberOfPayments" localSheetId="6">#REF!</definedName>
    <definedName name="NumberOfPayments">#REF!</definedName>
    <definedName name="Numberx" localSheetId="6">#REF!</definedName>
    <definedName name="Numberx">#REF!</definedName>
    <definedName name="nuy" localSheetId="6">#REF!</definedName>
    <definedName name="nuy">#REF!</definedName>
    <definedName name="NYA" localSheetId="6">#REF!</definedName>
    <definedName name="NYA">#REF!</definedName>
    <definedName name="NYM" localSheetId="6">#REF!</definedName>
    <definedName name="NYM">#REF!</definedName>
    <definedName name="NYY" localSheetId="6">#REF!</definedName>
    <definedName name="NYY">#REF!</definedName>
    <definedName name="OEOC" localSheetId="6">#REF!</definedName>
    <definedName name="OEOC">#REF!</definedName>
    <definedName name="Office" localSheetId="6">#REF!</definedName>
    <definedName name="Office">#REF!</definedName>
    <definedName name="ok" localSheetId="6">#REF!</definedName>
    <definedName name="ok">#REF!</definedName>
    <definedName name="OldNumber" localSheetId="6">#REF!</definedName>
    <definedName name="OldNumber">#REF!</definedName>
    <definedName name="OnePrice" localSheetId="6">#REF!</definedName>
    <definedName name="OnePrice">#REF!</definedName>
    <definedName name="OO" localSheetId="6" hidden="1">#REF!</definedName>
    <definedName name="OO" hidden="1">#REF!</definedName>
    <definedName name="oooo" localSheetId="6">#REF!</definedName>
    <definedName name="oooo">#REF!</definedName>
    <definedName name="OS" localSheetId="6">#REF!</definedName>
    <definedName name="OS">#REF!</definedName>
    <definedName name="overheads">[48]Sheet2!$D$4:$D$9</definedName>
    <definedName name="oversite">[14]SUBSTRUCTURE!$L$8</definedName>
    <definedName name="P" localSheetId="6">#REF!</definedName>
    <definedName name="P">#REF!</definedName>
    <definedName name="PA" localSheetId="6">#REF!</definedName>
    <definedName name="PA">#REF!</definedName>
    <definedName name="PALE" localSheetId="6">#REF!</definedName>
    <definedName name="PALE">#REF!</definedName>
    <definedName name="PASE" localSheetId="6">#REF!</definedName>
    <definedName name="PASE">#REF!</definedName>
    <definedName name="pavingareas" localSheetId="6">#REF!</definedName>
    <definedName name="pavingareas">#REF!</definedName>
    <definedName name="Pay_Date" localSheetId="6">#REF!</definedName>
    <definedName name="Pay_Date">#REF!</definedName>
    <definedName name="Pay_Num" localSheetId="6">#REF!</definedName>
    <definedName name="Pay_Num">#REF!</definedName>
    <definedName name="Payment_Date" localSheetId="6">DATE(YEAR(HVAC!Loan_Start),MONTH(HVAC!Loan_Start)+Payment_Number,DAY(HVAC!Loan_Start))</definedName>
    <definedName name="Payment_Date">DATE(YEAR(Loan_Start),MONTH(Loan_Start)+Payment_Number,DAY(Loan_Start))</definedName>
    <definedName name="PaymentDate">#N/A</definedName>
    <definedName name="PaymentNumber" localSheetId="6">ROW()-HVAC!HeaderRow</definedName>
    <definedName name="PaymentNumber">ROW()-HeaderRow</definedName>
    <definedName name="PaymentsPerYear">'[40]Bridge financing'!$E$6</definedName>
    <definedName name="PCC_Thk_Sleeper" localSheetId="6">#REF!</definedName>
    <definedName name="PCC_Thk_Sleeper">#REF!</definedName>
    <definedName name="perimeterfourthfloor" localSheetId="6">#REF!</definedName>
    <definedName name="perimeterfourthfloor">#REF!</definedName>
    <definedName name="perimetergroundfloor">'[14]F(-3)'!$L$7</definedName>
    <definedName name="perimetersecondfloor">'[33]F(-1)'!$L$8</definedName>
    <definedName name="period" localSheetId="6">'[25]# 1 GRAND SUMMARY'!#REF!</definedName>
    <definedName name="period">'[25]# 1 GRAND SUMMARY'!#REF!</definedName>
    <definedName name="PF" localSheetId="6">#REF!</definedName>
    <definedName name="PF">#REF!</definedName>
    <definedName name="PIPE_RACK_INPUT" localSheetId="6">#REF!</definedName>
    <definedName name="PIPE_RACK_INPUT">#REF!</definedName>
    <definedName name="piskar" localSheetId="6">#REF!</definedName>
    <definedName name="piskar">#REF!</definedName>
    <definedName name="pl" localSheetId="6">#REF!</definedName>
    <definedName name="pl">#REF!</definedName>
    <definedName name="plasterareas" localSheetId="6">#REF!</definedName>
    <definedName name="plasterareas">#REF!</definedName>
    <definedName name="Plinth_walling">[14]SUBSTRUCTURE!$L$12</definedName>
    <definedName name="plinthareas" localSheetId="6">#REF!</definedName>
    <definedName name="plinthareas">#REF!</definedName>
    <definedName name="PM">[13]parameter!$A$24:$A$28</definedName>
    <definedName name="PM_Phases">[12]Validation!$A$4:$A$14</definedName>
    <definedName name="pmalkar" localSheetId="6">#REF!</definedName>
    <definedName name="pmalkar">#REF!</definedName>
    <definedName name="po" localSheetId="6">#REF!</definedName>
    <definedName name="po">#REF!</definedName>
    <definedName name="poi" localSheetId="6">#REF!</definedName>
    <definedName name="poi">#REF!</definedName>
    <definedName name="POL" localSheetId="6">#REF!</definedName>
    <definedName name="POL">#REF!</definedName>
    <definedName name="PP" localSheetId="6">#REF!</definedName>
    <definedName name="PP">#REF!</definedName>
    <definedName name="PPCAmbient" localSheetId="6">'[34]Calculated power values'!#REF!</definedName>
    <definedName name="PPCAmbient">'[34]Calculated power values'!#REF!</definedName>
    <definedName name="PPCCurrency" localSheetId="6">'[34]Calculated power values'!#REF!</definedName>
    <definedName name="PPCCurrency">'[34]Calculated power values'!#REF!</definedName>
    <definedName name="PPCStart" localSheetId="6">'[34]Calculated power values'!#REF!</definedName>
    <definedName name="PPCStart">'[34]Calculated power values'!#REF!</definedName>
    <definedName name="ppp" localSheetId="6">#REF!</definedName>
    <definedName name="ppp">#REF!</definedName>
    <definedName name="pppp" localSheetId="6">#REF!</definedName>
    <definedName name="pppp">#REF!</definedName>
    <definedName name="Pr" localSheetId="6">#REF!</definedName>
    <definedName name="Pr">#REF!</definedName>
    <definedName name="pre" localSheetId="6">#REF!</definedName>
    <definedName name="pre">#REF!</definedName>
    <definedName name="Preliminaries" localSheetId="6">#REF!</definedName>
    <definedName name="Preliminaries">#REF!</definedName>
    <definedName name="Price" localSheetId="6">#REF!</definedName>
    <definedName name="Price">#REF!</definedName>
    <definedName name="PriceCur" localSheetId="6">#REF!</definedName>
    <definedName name="PriceCur">#REF!</definedName>
    <definedName name="priii" localSheetId="6">'[8]Section A - General'!#REF!</definedName>
    <definedName name="priii">'[8]Section A - General'!#REF!</definedName>
    <definedName name="Princ" localSheetId="6">#REF!</definedName>
    <definedName name="Princ">#REF!</definedName>
    <definedName name="Principal">#N/A</definedName>
    <definedName name="Print_" localSheetId="6">#REF!</definedName>
    <definedName name="Print_">#REF!</definedName>
    <definedName name="_xlnm.Print_Area" localSheetId="0">Cover!$A$2:$O$47</definedName>
    <definedName name="_xlnm.Print_Area" localSheetId="4">ELECTRICAL!$A$1:$F$282</definedName>
    <definedName name="_xlnm.Print_Area" localSheetId="3">'Fit outs'!$A$1:$F$442</definedName>
    <definedName name="_xlnm.Print_Area" localSheetId="6">HVAC!$A$1:$F$48</definedName>
    <definedName name="_xlnm.Print_Area" localSheetId="5">ICT!$A$1:$F$36</definedName>
    <definedName name="_xlnm.Print_Area" localSheetId="8">Plumbing!$A$1:$F$109</definedName>
    <definedName name="_xlnm.Print_Area" localSheetId="2">Preliminaries!$A$1:$F$43</definedName>
    <definedName name="_xlnm.Print_Area" localSheetId="7">Security!$A$1:$F$163</definedName>
    <definedName name="_xlnm.Print_Area" localSheetId="1">Summary!$A$1:$E$48</definedName>
    <definedName name="_xlnm.Print_Area">#REF!</definedName>
    <definedName name="Print_Area_MI" localSheetId="6">#REF!</definedName>
    <definedName name="PRINT_AREA_MI">#N/A</definedName>
    <definedName name="Print_Area_Reset" localSheetId="6">OFFSET(HVAC!Full_Print,0,0,HVAC!Last_Row)</definedName>
    <definedName name="Print_Area_Reset">OFFSET(Full_Print,0,0,Last_Row)</definedName>
    <definedName name="Print_Area1" localSheetId="6">#REF!</definedName>
    <definedName name="Print_Area1">#REF!</definedName>
    <definedName name="Print_Area2" localSheetId="6">#REF!</definedName>
    <definedName name="Print_Area2">#REF!</definedName>
    <definedName name="Print_Area3" localSheetId="6">#REF!</definedName>
    <definedName name="Print_Area3">#REF!</definedName>
    <definedName name="Print_Area4" localSheetId="6">#REF!</definedName>
    <definedName name="Print_Area4">#REF!</definedName>
    <definedName name="Print_area5" localSheetId="6">#REF!</definedName>
    <definedName name="Print_area5">#REF!</definedName>
    <definedName name="print_areas" localSheetId="6">#REF!</definedName>
    <definedName name="print_areas">#REF!</definedName>
    <definedName name="_xlnm.Print_Titles" localSheetId="4">ELECTRICAL!$1:$5</definedName>
    <definedName name="_xlnm.Print_Titles" localSheetId="3">'Fit outs'!$1:$5</definedName>
    <definedName name="_xlnm.Print_Titles" localSheetId="6">HVAC!$1:$5</definedName>
    <definedName name="_xlnm.Print_Titles" localSheetId="5">ICT!$1:$5</definedName>
    <definedName name="_xlnm.Print_Titles" localSheetId="8">Plumbing!$1:$5</definedName>
    <definedName name="_xlnm.Print_Titles" localSheetId="7">Security!$1:$5</definedName>
    <definedName name="_xlnm.Print_Titles">#REF!</definedName>
    <definedName name="PRINT_TITLES_MI" localSheetId="6">#REF!</definedName>
    <definedName name="PRINT_TITLES_MI">#REF!</definedName>
    <definedName name="PrintArea_SET" localSheetId="6">OFFSET('[40]Bridge financing'!$B$1,,,HVAC!LastRow,HVAC!LastCol)</definedName>
    <definedName name="PrintArea_SET">OFFSET('[40]Bridge financing'!$B$1,,,LastRow,LastCol)</definedName>
    <definedName name="printii" localSheetId="6">'[8]Section A - General'!#REF!</definedName>
    <definedName name="printii">'[8]Section A - General'!#REF!</definedName>
    <definedName name="probability">[13]parameter!$C$13:$C$15</definedName>
    <definedName name="Prof_fees" localSheetId="6">#REF!</definedName>
    <definedName name="Prof_fees">#REF!</definedName>
    <definedName name="Projektwahrscheinlichkeit" localSheetId="6">#REF!</definedName>
    <definedName name="Projektwahrscheinlichkeit">#REF!</definedName>
    <definedName name="prtusdeu" localSheetId="6">#REF!</definedName>
    <definedName name="prtusdeu">#REF!</definedName>
    <definedName name="PT">[13]parameter!$A$15:$A$21</definedName>
    <definedName name="PVC管100mm" localSheetId="6">#REF!</definedName>
    <definedName name="PVC管100mm">#REF!</definedName>
    <definedName name="Q" localSheetId="6">#REF!</definedName>
    <definedName name="Q">#REF!</definedName>
    <definedName name="qqq" localSheetId="6">#REF!</definedName>
    <definedName name="qqq">#REF!</definedName>
    <definedName name="qqqqq" localSheetId="6">#REF!</definedName>
    <definedName name="qqqqq">#REF!</definedName>
    <definedName name="qw" localSheetId="6">#REF!</definedName>
    <definedName name="qw">#REF!</definedName>
    <definedName name="qwer" localSheetId="6">#REF!</definedName>
    <definedName name="qwer">#REF!</definedName>
    <definedName name="Raft">[14]SUBSTRUCTURE!$L$22</definedName>
    <definedName name="raft_height">[14]SUBSTRUCTURE!$L$45</definedName>
    <definedName name="raft_width">[14]SUBSTRUCTURE!$L$43</definedName>
    <definedName name="RampWallBasement2">'[14]F(-2)'!$AX$50</definedName>
    <definedName name="Rate_ii">45%</definedName>
    <definedName name="RawData" localSheetId="6">#REF!</definedName>
    <definedName name="RawData">#REF!</definedName>
    <definedName name="RawHeader" localSheetId="6">#REF!</definedName>
    <definedName name="RawHeader">#REF!</definedName>
    <definedName name="Rc_slab_area">'[14]F(-3)'!$L$58</definedName>
    <definedName name="Rc_slab_area_l2">'[14]F(-2)'!$L$55</definedName>
    <definedName name="Rc_slab_area_l3">'[14]F(-1)'!$L$55</definedName>
    <definedName name="RE" localSheetId="6">#REF!</definedName>
    <definedName name="RE">#REF!</definedName>
    <definedName name="rea" localSheetId="6">#REF!</definedName>
    <definedName name="rea">#REF!</definedName>
    <definedName name="recap" localSheetId="6">[15]decompte!#REF!</definedName>
    <definedName name="recap">[15]decompte!#REF!</definedName>
    <definedName name="red" localSheetId="6">#REF!</definedName>
    <definedName name="red">#REF!</definedName>
    <definedName name="REF_A_DISC35234508" localSheetId="6">#REF!</definedName>
    <definedName name="REF_A_DISC35234508">#REF!</definedName>
    <definedName name="REF_A_DISC44213018" localSheetId="6">#REF!</definedName>
    <definedName name="REF_A_DISC44213018">#REF!</definedName>
    <definedName name="REF_A_DISC46526509" localSheetId="6">#REF!</definedName>
    <definedName name="REF_A_DISC46526509">#REF!</definedName>
    <definedName name="REF_A_DISC56873700" localSheetId="6">#REF!</definedName>
    <definedName name="REF_A_DISC56873700">#REF!</definedName>
    <definedName name="REF_A_DISC56977603" localSheetId="6">#REF!</definedName>
    <definedName name="REF_A_DISC56977603">#REF!</definedName>
    <definedName name="REF_A_DISC57033294" localSheetId="6">#REF!</definedName>
    <definedName name="REF_A_DISC57033294">#REF!</definedName>
    <definedName name="REF_A_DISC58265568" localSheetId="6">#REF!</definedName>
    <definedName name="REF_A_DISC58265568">#REF!</definedName>
    <definedName name="REF_A_DISC58317733" localSheetId="6">#REF!</definedName>
    <definedName name="REF_A_DISC58317733">#REF!</definedName>
    <definedName name="REF_A_DISC58352102" localSheetId="6">#REF!</definedName>
    <definedName name="REF_A_DISC58352102">#REF!</definedName>
    <definedName name="REF_A_DISC58379622" localSheetId="6">#REF!</definedName>
    <definedName name="REF_A_DISC58379622">#REF!</definedName>
    <definedName name="REF_A_DISC58421552" localSheetId="6">#REF!</definedName>
    <definedName name="REF_A_DISC58421552">#REF!</definedName>
    <definedName name="REF_A_DISC60683856" localSheetId="6">#REF!</definedName>
    <definedName name="REF_A_DISC60683856">#REF!</definedName>
    <definedName name="REF_A_DISC63538098" localSheetId="6">#REF!</definedName>
    <definedName name="REF_A_DISC63538098">#REF!</definedName>
    <definedName name="REF_A_DISC63633765" localSheetId="6">#REF!</definedName>
    <definedName name="REF_A_DISC63633765">#REF!</definedName>
    <definedName name="REF_A_DISC64904187" localSheetId="6">#REF!</definedName>
    <definedName name="REF_A_DISC64904187">#REF!</definedName>
    <definedName name="REF_A_DISC64975189" localSheetId="6">#REF!</definedName>
    <definedName name="REF_A_DISC64975189">#REF!</definedName>
    <definedName name="REF_A_DISC65063226" localSheetId="6">#REF!</definedName>
    <definedName name="REF_A_DISC65063226">#REF!</definedName>
    <definedName name="REF_A34_DISC49738270" localSheetId="6">#REF!</definedName>
    <definedName name="REF_A34_DISC49738270">#REF!</definedName>
    <definedName name="REF_A35_DISC49738270" localSheetId="6">#REF!</definedName>
    <definedName name="REF_A35_DISC49738270">#REF!</definedName>
    <definedName name="REF_A36_DISC43948880" localSheetId="6">#REF!</definedName>
    <definedName name="REF_A36_DISC43948880">#REF!</definedName>
    <definedName name="REF_A36_DISC49738270" localSheetId="6">#REF!</definedName>
    <definedName name="REF_A36_DISC49738270">#REF!</definedName>
    <definedName name="REF_A36_DISC51296318" localSheetId="6">[55]Bursa!#REF!</definedName>
    <definedName name="REF_A36_DISC51296318">[55]Bursa!#REF!</definedName>
    <definedName name="REF_A37_DISC49738270" localSheetId="6">#REF!</definedName>
    <definedName name="REF_A37_DISC49738270">#REF!</definedName>
    <definedName name="REF_B_DISC35234508" localSheetId="6">#REF!</definedName>
    <definedName name="REF_B_DISC35234508">#REF!</definedName>
    <definedName name="REF_B_DISC44213018" localSheetId="6">#REF!</definedName>
    <definedName name="REF_B_DISC44213018">#REF!</definedName>
    <definedName name="REF_B_DISC46526509" localSheetId="6">#REF!</definedName>
    <definedName name="REF_B_DISC46526509">#REF!</definedName>
    <definedName name="REF_B_DISC56873700" localSheetId="6">#REF!</definedName>
    <definedName name="REF_B_DISC56873700">#REF!</definedName>
    <definedName name="REF_B_DISC56977603" localSheetId="6">#REF!</definedName>
    <definedName name="REF_B_DISC56977603">#REF!</definedName>
    <definedName name="REF_B_DISC57033294" localSheetId="6">#REF!</definedName>
    <definedName name="REF_B_DISC57033294">#REF!</definedName>
    <definedName name="REF_B_DISC58265568" localSheetId="6">#REF!</definedName>
    <definedName name="REF_B_DISC58265568">#REF!</definedName>
    <definedName name="REF_B_DISC58317733" localSheetId="6">#REF!</definedName>
    <definedName name="REF_B_DISC58317733">#REF!</definedName>
    <definedName name="REF_B_DISC58352102" localSheetId="6">#REF!</definedName>
    <definedName name="REF_B_DISC58352102">#REF!</definedName>
    <definedName name="REF_B_DISC58379622" localSheetId="6">#REF!</definedName>
    <definedName name="REF_B_DISC58379622">#REF!</definedName>
    <definedName name="REF_B_DISC58421552" localSheetId="6">#REF!</definedName>
    <definedName name="REF_B_DISC58421552">#REF!</definedName>
    <definedName name="REF_B_DISC60683856" localSheetId="6">#REF!</definedName>
    <definedName name="REF_B_DISC60683856">#REF!</definedName>
    <definedName name="REF_B_DISC61067260">[56]Devis!$E$17</definedName>
    <definedName name="REF_B_DISC61137400">[57]Devis!$E$17</definedName>
    <definedName name="REF_B_DISC61170850">[58]Devis!$F$17</definedName>
    <definedName name="REF_B_DISC63538098" localSheetId="6">#REF!</definedName>
    <definedName name="REF_B_DISC63538098">#REF!</definedName>
    <definedName name="REF_B_DISC63633765" localSheetId="6">#REF!</definedName>
    <definedName name="REF_B_DISC63633765">#REF!</definedName>
    <definedName name="REF_B_DISC64904187" localSheetId="6">#REF!</definedName>
    <definedName name="REF_B_DISC64904187">#REF!</definedName>
    <definedName name="REF_B_DISC64975189" localSheetId="6">#REF!</definedName>
    <definedName name="REF_B_DISC64975189">#REF!</definedName>
    <definedName name="REF_B_DISC65063226" localSheetId="6">#REF!</definedName>
    <definedName name="REF_B_DISC65063226">#REF!</definedName>
    <definedName name="REF_C1_DISC44213018" localSheetId="6">#REF!</definedName>
    <definedName name="REF_C1_DISC44213018">#REF!</definedName>
    <definedName name="REF_C1_DISC58265568" localSheetId="6">#REF!</definedName>
    <definedName name="REF_C1_DISC58265568">#REF!</definedName>
    <definedName name="REF_C1_DISC58317733" localSheetId="6">#REF!</definedName>
    <definedName name="REF_C1_DISC58317733">#REF!</definedName>
    <definedName name="REF_C1_DISC58352102" localSheetId="6">#REF!</definedName>
    <definedName name="REF_C1_DISC58352102">#REF!</definedName>
    <definedName name="REF_C1_DISC58379622" localSheetId="6">#REF!</definedName>
    <definedName name="REF_C1_DISC58379622">#REF!</definedName>
    <definedName name="REF_C1_DISC58421552" localSheetId="6">#REF!</definedName>
    <definedName name="REF_C1_DISC58421552">#REF!</definedName>
    <definedName name="REF_C1_DISC60683856" localSheetId="6">#REF!</definedName>
    <definedName name="REF_C1_DISC60683856">#REF!</definedName>
    <definedName name="REF_C1_DISC63538098" localSheetId="6">#REF!</definedName>
    <definedName name="REF_C1_DISC63538098">#REF!</definedName>
    <definedName name="REF_C1_DISC63633765" localSheetId="6">#REF!</definedName>
    <definedName name="REF_C1_DISC63633765">#REF!</definedName>
    <definedName name="REF_C2_DISC44213018" localSheetId="6">#REF!</definedName>
    <definedName name="REF_C2_DISC44213018">#REF!</definedName>
    <definedName name="REF_C2_DISC46526509" localSheetId="6">#REF!</definedName>
    <definedName name="REF_C2_DISC46526509">#REF!</definedName>
    <definedName name="REF_C2_DISC56977603" localSheetId="6">#REF!</definedName>
    <definedName name="REF_C2_DISC56977603">#REF!</definedName>
    <definedName name="REF_C2_DISC57033294" localSheetId="6">#REF!</definedName>
    <definedName name="REF_C2_DISC57033294">#REF!</definedName>
    <definedName name="REF_C2_DISC58265568" localSheetId="6">#REF!</definedName>
    <definedName name="REF_C2_DISC58265568">#REF!</definedName>
    <definedName name="REF_C2_DISC58317733" localSheetId="6">#REF!</definedName>
    <definedName name="REF_C2_DISC58317733">#REF!</definedName>
    <definedName name="REF_C2_DISC58352102" localSheetId="6">#REF!</definedName>
    <definedName name="REF_C2_DISC58352102">#REF!</definedName>
    <definedName name="REF_C2_DISC58379622" localSheetId="6">#REF!</definedName>
    <definedName name="REF_C2_DISC58379622">#REF!</definedName>
    <definedName name="REF_C2_DISC58421552" localSheetId="6">#REF!</definedName>
    <definedName name="REF_C2_DISC58421552">#REF!</definedName>
    <definedName name="REF_C2_DISC60683856" localSheetId="6">#REF!</definedName>
    <definedName name="REF_C2_DISC60683856">#REF!</definedName>
    <definedName name="REF_C2_DISC63538098" localSheetId="6">#REF!</definedName>
    <definedName name="REF_C2_DISC63538098">#REF!</definedName>
    <definedName name="REF_C2_DISC63633765" localSheetId="6">#REF!</definedName>
    <definedName name="REF_C2_DISC63633765">#REF!</definedName>
    <definedName name="REF_C2_DISC64904187" localSheetId="6">#REF!</definedName>
    <definedName name="REF_C2_DISC64904187">#REF!</definedName>
    <definedName name="REF_C2_DISC64975189" localSheetId="6">#REF!</definedName>
    <definedName name="REF_C2_DISC64975189">#REF!</definedName>
    <definedName name="REF_C2_DISC65063226" localSheetId="6">#REF!</definedName>
    <definedName name="REF_C2_DISC65063226">#REF!</definedName>
    <definedName name="REF_C3_DISC35234508" localSheetId="6">#REF!</definedName>
    <definedName name="REF_C3_DISC35234508">#REF!</definedName>
    <definedName name="REF_C3_DISC56873700" localSheetId="6">#REF!</definedName>
    <definedName name="REF_C3_DISC56873700">#REF!</definedName>
    <definedName name="REF_C30_DISC43948880" localSheetId="6">#REF!</definedName>
    <definedName name="REF_C30_DISC43948880">#REF!</definedName>
    <definedName name="REF_C30_DISC49738270" localSheetId="6">#REF!</definedName>
    <definedName name="REF_C30_DISC49738270">#REF!</definedName>
    <definedName name="REF_C30_DISC51296318" localSheetId="6">[55]Bursa!#REF!</definedName>
    <definedName name="REF_C30_DISC51296318">[55]Bursa!#REF!</definedName>
    <definedName name="REF_D_DISC35234508" localSheetId="6">#REF!</definedName>
    <definedName name="REF_D_DISC35234508">#REF!</definedName>
    <definedName name="REF_D_DISC44213018" localSheetId="6">#REF!</definedName>
    <definedName name="REF_D_DISC44213018">#REF!</definedName>
    <definedName name="REF_D_DISC46526509" localSheetId="6">#REF!</definedName>
    <definedName name="REF_D_DISC46526509">#REF!</definedName>
    <definedName name="REF_D_DISC56977603" localSheetId="6">#REF!</definedName>
    <definedName name="REF_D_DISC56977603">#REF!</definedName>
    <definedName name="REF_D_DISC57033294" localSheetId="6">#REF!</definedName>
    <definedName name="REF_D_DISC57033294">#REF!</definedName>
    <definedName name="REF_D_DISC58265568" localSheetId="6">#REF!</definedName>
    <definedName name="REF_D_DISC58265568">#REF!</definedName>
    <definedName name="REF_D_DISC58317733" localSheetId="6">#REF!</definedName>
    <definedName name="REF_D_DISC58317733">#REF!</definedName>
    <definedName name="REF_D_DISC58352102" localSheetId="6">#REF!</definedName>
    <definedName name="REF_D_DISC58352102">#REF!</definedName>
    <definedName name="REF_D_DISC58379622" localSheetId="6">#REF!</definedName>
    <definedName name="REF_D_DISC58379622">#REF!</definedName>
    <definedName name="REF_D_DISC58421552" localSheetId="6">#REF!</definedName>
    <definedName name="REF_D_DISC58421552">#REF!</definedName>
    <definedName name="REF_D_DISC64904187" localSheetId="6">#REF!</definedName>
    <definedName name="REF_D_DISC64904187">#REF!</definedName>
    <definedName name="REF_D_DISC64975189" localSheetId="6">#REF!</definedName>
    <definedName name="REF_D_DISC64975189">#REF!</definedName>
    <definedName name="REF_D_DISC65063226" localSheetId="6">#REF!</definedName>
    <definedName name="REF_D_DISC65063226">#REF!</definedName>
    <definedName name="REF_D1_DISC44213018" localSheetId="6">#REF!</definedName>
    <definedName name="REF_D1_DISC44213018">#REF!</definedName>
    <definedName name="REF_E_DISC63538098" localSheetId="6">#REF!</definedName>
    <definedName name="REF_E_DISC63538098">#REF!</definedName>
    <definedName name="REF_E_DISC63633765" localSheetId="6">#REF!</definedName>
    <definedName name="REF_E_DISC63633765">#REF!</definedName>
    <definedName name="REF_F_DISC35234508" localSheetId="6">#REF!</definedName>
    <definedName name="REF_F_DISC35234508">#REF!</definedName>
    <definedName name="REF_F_DISC44213018" localSheetId="6">#REF!</definedName>
    <definedName name="REF_F_DISC44213018">#REF!</definedName>
    <definedName name="REF_F_DISC46526509" localSheetId="6">#REF!</definedName>
    <definedName name="REF_F_DISC46526509">#REF!</definedName>
    <definedName name="REF_F_DISC56873700" localSheetId="6">#REF!</definedName>
    <definedName name="REF_F_DISC56873700">#REF!</definedName>
    <definedName name="REF_F_DISC56977603" localSheetId="6">#REF!</definedName>
    <definedName name="REF_F_DISC56977603">#REF!</definedName>
    <definedName name="REF_F_DISC57033294" localSheetId="6">#REF!</definedName>
    <definedName name="REF_F_DISC57033294">#REF!</definedName>
    <definedName name="REF_F_DISC58265568" localSheetId="6">#REF!</definedName>
    <definedName name="REF_F_DISC58265568">#REF!</definedName>
    <definedName name="REF_F_DISC58317733" localSheetId="6">#REF!</definedName>
    <definedName name="REF_F_DISC58317733">#REF!</definedName>
    <definedName name="REF_F_DISC58352102" localSheetId="6">#REF!</definedName>
    <definedName name="REF_F_DISC58352102">#REF!</definedName>
    <definedName name="REF_F_DISC58379622" localSheetId="6">#REF!</definedName>
    <definedName name="REF_F_DISC58379622">#REF!</definedName>
    <definedName name="REF_F_DISC58421552" localSheetId="6">#REF!</definedName>
    <definedName name="REF_F_DISC58421552">#REF!</definedName>
    <definedName name="REF_F_DISC60683856" localSheetId="6">#REF!</definedName>
    <definedName name="REF_F_DISC60683856">#REF!</definedName>
    <definedName name="REF_F_DISC63538098" localSheetId="6">#REF!</definedName>
    <definedName name="REF_F_DISC63538098">#REF!</definedName>
    <definedName name="REF_F_DISC63633765" localSheetId="6">#REF!</definedName>
    <definedName name="REF_F_DISC63633765">#REF!</definedName>
    <definedName name="REF_F_DISC64904187" localSheetId="6">#REF!</definedName>
    <definedName name="REF_F_DISC64904187">#REF!</definedName>
    <definedName name="REF_F_DISC64975189" localSheetId="6">#REF!</definedName>
    <definedName name="REF_F_DISC64975189">#REF!</definedName>
    <definedName name="REF_F_DISC65063226" localSheetId="6">#REF!</definedName>
    <definedName name="REF_F_DISC65063226">#REF!</definedName>
    <definedName name="REFUSEYARD" localSheetId="6">[53]decompte!#REF!</definedName>
    <definedName name="REFUSEYARD">[53]decompte!#REF!</definedName>
    <definedName name="rer" localSheetId="6">#REF!</definedName>
    <definedName name="rer">#REF!</definedName>
    <definedName name="ResponsibleList" localSheetId="6">#REF!</definedName>
    <definedName name="ResponsibleList">#REF!</definedName>
    <definedName name="Retaining_wall">[14]SUBSTRUCTURE!$L$14</definedName>
    <definedName name="Retention" localSheetId="6">#REF!</definedName>
    <definedName name="Retention">#REF!</definedName>
    <definedName name="Reticulation" localSheetId="6" hidden="1">#REF!</definedName>
    <definedName name="Reticulation" hidden="1">#REF!</definedName>
    <definedName name="Revision">[59]LOV!$D$2:$D$41</definedName>
    <definedName name="Rf" localSheetId="6">direct_labour</definedName>
    <definedName name="Rf">direct_labour</definedName>
    <definedName name="rgtz" localSheetId="6">#REF!</definedName>
    <definedName name="rgtz">#REF!</definedName>
    <definedName name="rhl">[60]汇率及税金!$C$5</definedName>
    <definedName name="RiskLevel" localSheetId="6">#REF!</definedName>
    <definedName name="RiskLevel">#REF!</definedName>
    <definedName name="Roof" localSheetId="6">#REF!</definedName>
    <definedName name="Roof">#REF!</definedName>
    <definedName name="ROOF_CONSTRUCTION_AND_COVERINGS" localSheetId="6">#REF!</definedName>
    <definedName name="ROOF_CONSTRUCTION_AND_COVERINGS">#REF!</definedName>
    <definedName name="roof_covering" localSheetId="6">#REF!</definedName>
    <definedName name="roof_covering">#REF!</definedName>
    <definedName name="RowTitleRegion1..D6" localSheetId="6">#REF!</definedName>
    <definedName name="RowTitleRegion1..D6">#REF!</definedName>
    <definedName name="RowTitleRegion1..E9" localSheetId="6">#REF!</definedName>
    <definedName name="RowTitleRegion1..E9">#REF!</definedName>
    <definedName name="RowTitleRegion2..H6" localSheetId="6">#REF!</definedName>
    <definedName name="RowTitleRegion2..H6">#REF!</definedName>
    <definedName name="RowTitleRegion2..I7" localSheetId="6">#REF!</definedName>
    <definedName name="RowTitleRegion2..I7">#REF!</definedName>
    <definedName name="RowTitleRegion3..E9" localSheetId="6">#REF!</definedName>
    <definedName name="RowTitleRegion3..E9">#REF!</definedName>
    <definedName name="RowTitleRegion4..H9" localSheetId="6">#REF!</definedName>
    <definedName name="RowTitleRegion4..H9">#REF!</definedName>
    <definedName name="RR" localSheetId="6">#REF!</definedName>
    <definedName name="RR">#REF!</definedName>
    <definedName name="rrr" localSheetId="6">#REF!</definedName>
    <definedName name="rrr">#REF!</definedName>
    <definedName name="rrrrr" localSheetId="6">#REF!</definedName>
    <definedName name="rrrrr">#REF!</definedName>
    <definedName name="RT" localSheetId="6">#REF!</definedName>
    <definedName name="RT">#REF!</definedName>
    <definedName name="rytrt" localSheetId="6">#REF!</definedName>
    <definedName name="rytrt">#REF!</definedName>
    <definedName name="s" localSheetId="6">#REF!</definedName>
    <definedName name="s">#REF!</definedName>
    <definedName name="sad" localSheetId="6">#REF!</definedName>
    <definedName name="sad">#REF!</definedName>
    <definedName name="sadad" localSheetId="6">#REF!</definedName>
    <definedName name="sadad">#REF!</definedName>
    <definedName name="sales_volume" localSheetId="6">#REF!</definedName>
    <definedName name="sales_volume">#REF!</definedName>
    <definedName name="ŞALT" localSheetId="6">#REF!</definedName>
    <definedName name="ŞALT">#REF!</definedName>
    <definedName name="ŞALTABB" localSheetId="6">#REF!</definedName>
    <definedName name="ŞALTABB">#REF!</definedName>
    <definedName name="SALTERLER">[26]ŞALTERLER!$A$1:$A$249</definedName>
    <definedName name="SANITARY" localSheetId="6">#REF!</definedName>
    <definedName name="SANITARY">#REF!</definedName>
    <definedName name="SAP" localSheetId="6">#REF!</definedName>
    <definedName name="SAP">#REF!</definedName>
    <definedName name="SCH" localSheetId="6">#REF!</definedName>
    <definedName name="SCH">#REF!</definedName>
    <definedName name="Sched_Pay" localSheetId="6">#REF!</definedName>
    <definedName name="Sched_Pay">#REF!</definedName>
    <definedName name="Scheduled_Extra_Payments" localSheetId="6">#REF!</definedName>
    <definedName name="Scheduled_Extra_Payments">#REF!</definedName>
    <definedName name="Scheduled_Interest_Rate" localSheetId="6">#REF!</definedName>
    <definedName name="Scheduled_Interest_Rate">#REF!</definedName>
    <definedName name="Scheduled_Monthly_Payment" localSheetId="6">#REF!</definedName>
    <definedName name="Scheduled_Monthly_Payment">#REF!</definedName>
    <definedName name="ScheduledNumberOfPayments">'[40]Bridge financing'!$I$4</definedName>
    <definedName name="ScheduledPayment">'[40]Bridge financing'!$I$3</definedName>
    <definedName name="sdfg" localSheetId="6">#REF!</definedName>
    <definedName name="sdfg">#REF!</definedName>
    <definedName name="sdfg0" localSheetId="6">#REF!</definedName>
    <definedName name="sdfg0">#REF!</definedName>
    <definedName name="SDSDSD" localSheetId="6">'[10]1 Project Profile'!#REF!</definedName>
    <definedName name="SDSDSD">'[10]1 Project Profile'!#REF!</definedName>
    <definedName name="sec" localSheetId="6">#REF!</definedName>
    <definedName name="sec">#REF!</definedName>
    <definedName name="Section" localSheetId="6">#REF!</definedName>
    <definedName name="Section">#REF!</definedName>
    <definedName name="Ser" localSheetId="6">#REF!</definedName>
    <definedName name="Ser">#REF!</definedName>
    <definedName name="Services2" localSheetId="6">#REF!</definedName>
    <definedName name="Services2">#REF!</definedName>
    <definedName name="SEWERAGE" localSheetId="6">#REF!</definedName>
    <definedName name="SEWERAGE">#REF!</definedName>
    <definedName name="SFDB">[32]backup!$E$5:$E$7</definedName>
    <definedName name="SFFjbefjesvbasevbjuJBF" localSheetId="6">[53]decompte!#REF!</definedName>
    <definedName name="SFFjbefjesvbasevbjuJBF">[53]decompte!#REF!</definedName>
    <definedName name="SFR" localSheetId="6">#REF!</definedName>
    <definedName name="SFR">#REF!</definedName>
    <definedName name="sgsdghdh" localSheetId="6">#REF!</definedName>
    <definedName name="sgsdghdh">#REF!</definedName>
    <definedName name="sgsgss" localSheetId="6">#REF!</definedName>
    <definedName name="sgsgss">#REF!</definedName>
    <definedName name="Sheet" localSheetId="6">#REF!</definedName>
    <definedName name="Sheet">#REF!</definedName>
    <definedName name="shower">335000</definedName>
    <definedName name="SingleCur" localSheetId="6">#REF!</definedName>
    <definedName name="SingleCur">#REF!</definedName>
    <definedName name="SingleEuro" localSheetId="6">#REF!</definedName>
    <definedName name="SingleEuro">#REF!</definedName>
    <definedName name="SinglrCur" localSheetId="6">#REF!</definedName>
    <definedName name="SinglrCur">#REF!</definedName>
    <definedName name="site" localSheetId="6">#REF!</definedName>
    <definedName name="site">#REF!</definedName>
    <definedName name="Site_Works2" localSheetId="6">#REF!</definedName>
    <definedName name="Site_Works2">#REF!</definedName>
    <definedName name="SITEWORKS" localSheetId="6">#REF!</definedName>
    <definedName name="SITEWORKS">#REF!</definedName>
    <definedName name="SITEWORKS_7" localSheetId="6">#REF!</definedName>
    <definedName name="SITEWORKS_7">#REF!</definedName>
    <definedName name="SLEEPERS" localSheetId="6">#REF!</definedName>
    <definedName name="SLEEPERS">#REF!</definedName>
    <definedName name="SocialCommons" localSheetId="6">#REF!</definedName>
    <definedName name="SocialCommons">#REF!</definedName>
    <definedName name="SOIL" localSheetId="6">#REF!</definedName>
    <definedName name="SOIL">#REF!</definedName>
    <definedName name="solar" localSheetId="6">#REF!</definedName>
    <definedName name="solar">#REF!</definedName>
    <definedName name="SON" localSheetId="6">[47]seslendirme!#REF!</definedName>
    <definedName name="SON">[47]seslendirme!#REF!</definedName>
    <definedName name="SOROTINEW" localSheetId="6">#REF!</definedName>
    <definedName name="SOROTINEW">#REF!</definedName>
    <definedName name="SP" localSheetId="6">#REF!</definedName>
    <definedName name="SP">#REF!</definedName>
    <definedName name="ss" localSheetId="6">#REF!</definedName>
    <definedName name="ss">#REF!</definedName>
    <definedName name="ssss" localSheetId="6">#REF!</definedName>
    <definedName name="ssss">#REF!</definedName>
    <definedName name="Staircase1PlasterInternal">'[14]F(-3)'!$AS$56</definedName>
    <definedName name="Stairs" localSheetId="6">#REF!</definedName>
    <definedName name="Stairs">#REF!</definedName>
    <definedName name="StartHints" localSheetId="6">#REF!</definedName>
    <definedName name="StartHints">#REF!</definedName>
    <definedName name="status">[32]backup!$D$5:$D$8</definedName>
    <definedName name="stc" localSheetId="6">[10]parameter!#REF!</definedName>
    <definedName name="stc">[10]parameter!#REF!</definedName>
    <definedName name="stone" localSheetId="6">#REF!</definedName>
    <definedName name="stone">#REF!</definedName>
    <definedName name="store" localSheetId="6">#REF!</definedName>
    <definedName name="store">#REF!</definedName>
    <definedName name="strip_fdn_area" xml:space="preserve">                    [14]SUBSTRUCTURE!$L$28</definedName>
    <definedName name="STRUCTURAL" localSheetId="6">#REF!</definedName>
    <definedName name="STRUCTURAL">#REF!</definedName>
    <definedName name="STRUCTURAL_7" localSheetId="6">#REF!</definedName>
    <definedName name="STRUCTURAL_7">#REF!</definedName>
    <definedName name="stub_col_vol" xml:space="preserve">                    [14]SUBSTRUCTURE!$L$32</definedName>
    <definedName name="SubCategory" localSheetId="6">#REF!</definedName>
    <definedName name="SubCategory">#REF!</definedName>
    <definedName name="Substrcture" localSheetId="6">'[14]F(-3)'!#REF!</definedName>
    <definedName name="Substrcture">'[14]F(-3)'!#REF!</definedName>
    <definedName name="Substructure" localSheetId="6">'[14]F(-3)'!#REF!</definedName>
    <definedName name="Substructure">'[14]F(-3)'!#REF!</definedName>
    <definedName name="SUBTOTALS" localSheetId="6">#REF!</definedName>
    <definedName name="SUBTOTALS">#REF!</definedName>
    <definedName name="SUM_SUBSTRUCTURE">[14]SUBSTRUCTURE!$G$92</definedName>
    <definedName name="SumCur" localSheetId="6">#REF!</definedName>
    <definedName name="SumCur">#REF!</definedName>
    <definedName name="SumEuro" localSheetId="6">#REF!</definedName>
    <definedName name="SumEuro">#REF!</definedName>
    <definedName name="summary" localSheetId="6">#REF!</definedName>
    <definedName name="summary">#REF!</definedName>
    <definedName name="Summaryx" localSheetId="6">#REF!</definedName>
    <definedName name="Summaryx">#REF!</definedName>
    <definedName name="SupervisionFees" localSheetId="6">'[25]# 1 GRAND SUMMARY'!#REF!</definedName>
    <definedName name="SupervisionFees">'[25]# 1 GRAND SUMMARY'!#REF!</definedName>
    <definedName name="Suppliers" localSheetId="6">#REF!</definedName>
    <definedName name="Suppliers">#REF!</definedName>
    <definedName name="SÜRE" localSheetId="6">#REF!</definedName>
    <definedName name="SÜRE">#REF!</definedName>
    <definedName name="SWEEE" localSheetId="6">#REF!</definedName>
    <definedName name="SWEEE">#REF!</definedName>
    <definedName name="SWH." localSheetId="6">#REF!</definedName>
    <definedName name="SWH.">#REF!</definedName>
    <definedName name="SXCFVF" localSheetId="6">#REF!</definedName>
    <definedName name="SXCFVF">#REF!</definedName>
    <definedName name="SysName" localSheetId="6">#REF!</definedName>
    <definedName name="SysName">#REF!</definedName>
    <definedName name="SysSAR" localSheetId="6">#REF!</definedName>
    <definedName name="SysSAR">#REF!</definedName>
    <definedName name="SystemName" localSheetId="6">#REF!</definedName>
    <definedName name="SystemName">#REF!</definedName>
    <definedName name="t" localSheetId="6">#REF!</definedName>
    <definedName name="t">#REF!</definedName>
    <definedName name="TABLEAU" localSheetId="6">#REF!</definedName>
    <definedName name="TABLEAU">#REF!</definedName>
    <definedName name="TABLO" localSheetId="6">#REF!</definedName>
    <definedName name="TABLO">#REF!</definedName>
    <definedName name="TandCs">[12]Validation!$D$4:$D$5</definedName>
    <definedName name="TAS" localSheetId="6">#REF!</definedName>
    <definedName name="TAS">#REF!</definedName>
    <definedName name="TBLEAU1" localSheetId="6">#REF!</definedName>
    <definedName name="TBLEAU1">#REF!</definedName>
    <definedName name="TechnKompl_Risiko" localSheetId="6">#REF!</definedName>
    <definedName name="TechnKompl_Risiko">#REF!</definedName>
    <definedName name="tem" localSheetId="6">#REF!</definedName>
    <definedName name="tem">#REF!</definedName>
    <definedName name="temp" localSheetId="6">#REF!</definedName>
    <definedName name="temp">#REF!</definedName>
    <definedName name="TermsPayment">[12]Validation!$H$4:$H$6</definedName>
    <definedName name="TEST1" localSheetId="6">#REF!</definedName>
    <definedName name="TEST1">#REF!</definedName>
    <definedName name="TEST2" localSheetId="6">#REF!</definedName>
    <definedName name="TEST2">#REF!</definedName>
    <definedName name="TEST3" localSheetId="6">#REF!</definedName>
    <definedName name="TEST3">#REF!</definedName>
    <definedName name="TESTHKEY" localSheetId="6">#REF!</definedName>
    <definedName name="TESTHKEY">#REF!</definedName>
    <definedName name="TESTKEYS" localSheetId="6">#REF!</definedName>
    <definedName name="TESTKEYS">#REF!</definedName>
    <definedName name="TESTVKEY" localSheetId="6">#REF!</definedName>
    <definedName name="TESTVKEY">#REF!</definedName>
    <definedName name="tgrgt" localSheetId="6">'[49]YANGIN ALGILAMA'!#REF!</definedName>
    <definedName name="tgrgt">'[49]YANGIN ALGILAMA'!#REF!</definedName>
    <definedName name="TH" localSheetId="6">'[26]KABLO A.T.K.'!$H$149:$H$150</definedName>
    <definedName name="th">#REF!</definedName>
    <definedName name="THREE_PHASE_CIRCUIT_BREAKER_63A_400V_WITH_MAGNETO_TERMAL_RELEASE" localSheetId="6">#REF!</definedName>
    <definedName name="THREE_PHASE_CIRCUIT_BREAKER_63A_400V_WITH_MAGNETO_TERMAL_RELEASE">#REF!</definedName>
    <definedName name="THREE_PHASE_DISCONNECTOR__63A_FRONT_LEVEL" localSheetId="6">#REF!</definedName>
    <definedName name="THREE_PHASE_DISCONNECTOR__63A_FRONT_LEVEL">#REF!</definedName>
    <definedName name="tjfl" localSheetId="6">#REF!</definedName>
    <definedName name="tjfl">#REF!</definedName>
    <definedName name="toolsandequipment">[48]Sheet2!$C$4:$C$9</definedName>
    <definedName name="TopPackage" localSheetId="6">[34]Overview!#REF!</definedName>
    <definedName name="TopPackage">[34]Overview!#REF!</definedName>
    <definedName name="tota" localSheetId="6">#REF!</definedName>
    <definedName name="tota">#REF!</definedName>
    <definedName name="Total" localSheetId="6">#REF!</definedName>
    <definedName name="Total">#REF!</definedName>
    <definedName name="Total_Interest" localSheetId="6">#REF!</definedName>
    <definedName name="Total_Interest">#REF!</definedName>
    <definedName name="Total_Pay" localSheetId="6">#REF!</definedName>
    <definedName name="Total_Pay">#REF!</definedName>
    <definedName name="Total1" localSheetId="6">#REF!</definedName>
    <definedName name="Total1">#REF!</definedName>
    <definedName name="TotalCost" localSheetId="6">#REF!</definedName>
    <definedName name="TotalCost">#REF!</definedName>
    <definedName name="TotalCost1" localSheetId="6">#REF!</definedName>
    <definedName name="TotalCost1">#REF!</definedName>
    <definedName name="TotalEarlyPayments">SUM([40]!PaymentSchedule[EXTRA PAYMENT])</definedName>
    <definedName name="TotalInterest">SUM([40]!PaymentSchedule[INTEREST])</definedName>
    <definedName name="TotalLiab">[12]Validation!$G$4:$G$5</definedName>
    <definedName name="TotalLoanCost" localSheetId="6">#REF!</definedName>
    <definedName name="TotalLoanCost">#REF!</definedName>
    <definedName name="TotalPrice" localSheetId="6">#REF!</definedName>
    <definedName name="TotalPrice">#REF!</definedName>
    <definedName name="TPHint" localSheetId="6">#REF!</definedName>
    <definedName name="TPHint">#REF!</definedName>
    <definedName name="TR" localSheetId="6">#REF!</definedName>
    <definedName name="TR">#REF!</definedName>
    <definedName name="TR01_150_50" localSheetId="6">#REF!</definedName>
    <definedName name="TR01_150_50">#REF!</definedName>
    <definedName name="TR02_150_50" localSheetId="6">#REF!</definedName>
    <definedName name="TR02_150_50">#REF!</definedName>
    <definedName name="TRANSFER" localSheetId="6">#REF!</definedName>
    <definedName name="TRANSFER">#REF!</definedName>
    <definedName name="Transport">[48]Sheet2!$A$4:$A$14</definedName>
    <definedName name="TRAVAUX" localSheetId="6">[15]decompte!#REF!</definedName>
    <definedName name="TRAVAUX">[15]decompte!#REF!</definedName>
    <definedName name="tray" localSheetId="6">#REF!</definedName>
    <definedName name="tray">#REF!</definedName>
    <definedName name="TREW" localSheetId="6">#REF!</definedName>
    <definedName name="TREW">#REF!</definedName>
    <definedName name="trg" localSheetId="6">#REF!</definedName>
    <definedName name="trg">#REF!</definedName>
    <definedName name="TT" localSheetId="6">#REF!</definedName>
    <definedName name="TT">#REF!</definedName>
    <definedName name="ttt" localSheetId="6">#REF!</definedName>
    <definedName name="ttt">#REF!</definedName>
    <definedName name="TTTT" localSheetId="6">#REF!</definedName>
    <definedName name="TTTT">#REF!</definedName>
    <definedName name="TTTTT" localSheetId="6">#REF!</definedName>
    <definedName name="TTTTT">#REF!</definedName>
    <definedName name="TWO" localSheetId="6">#REF!</definedName>
    <definedName name="TWO">#REF!</definedName>
    <definedName name="txfl" localSheetId="6">#REF!</definedName>
    <definedName name="txfl">#REF!</definedName>
    <definedName name="TYPEB3BDROOM" localSheetId="6">#REF!</definedName>
    <definedName name="TYPEB3BDROOM">#REF!</definedName>
    <definedName name="tyyutyutyyuthyfh" localSheetId="6">[53]decompte!#REF!</definedName>
    <definedName name="tyyutyutyyuthyfh">[53]decompte!#REF!</definedName>
    <definedName name="u" localSheetId="6">#REF!</definedName>
    <definedName name="u">#REF!</definedName>
    <definedName name="UIYTTR" localSheetId="6">#REF!</definedName>
    <definedName name="UIYTTR">#REF!</definedName>
    <definedName name="UnsereKompetenz" localSheetId="6">#REF!</definedName>
    <definedName name="UnsereKompetenz">#REF!</definedName>
    <definedName name="Upgrade" localSheetId="6">'[34]Storage-1'!#REF!</definedName>
    <definedName name="Upgrade">'[34]Storage-1'!#REF!</definedName>
    <definedName name="USD" localSheetId="6">#REF!</definedName>
    <definedName name="USD">#REF!</definedName>
    <definedName name="USDRate" localSheetId="6">'[25]# 1 GRAND SUMMARY'!#REF!</definedName>
    <definedName name="USDRate">'[25]# 1 GRAND SUMMARY'!#REF!</definedName>
    <definedName name="UserCompany" localSheetId="6">#REF!</definedName>
    <definedName name="UserCompany">#REF!</definedName>
    <definedName name="UserEmail" localSheetId="6">#REF!</definedName>
    <definedName name="UserEmail">#REF!</definedName>
    <definedName name="UserFax" localSheetId="6">#REF!</definedName>
    <definedName name="UserFax">#REF!</definedName>
    <definedName name="UserFSC" localSheetId="6">#REF!</definedName>
    <definedName name="UserFSC">#REF!</definedName>
    <definedName name="UserName" localSheetId="6">#REF!</definedName>
    <definedName name="UserName">#REF!</definedName>
    <definedName name="UserStreet" localSheetId="6">#REF!</definedName>
    <definedName name="UserStreet">#REF!</definedName>
    <definedName name="UserTel" localSheetId="6">#REF!</definedName>
    <definedName name="UserTel">#REF!</definedName>
    <definedName name="UserTown" localSheetId="6">#REF!</definedName>
    <definedName name="UserTown">#REF!</definedName>
    <definedName name="utd" localSheetId="6">#REF!</definedName>
    <definedName name="utd">#REF!</definedName>
    <definedName name="UY" localSheetId="6">#REF!</definedName>
    <definedName name="UY">#REF!</definedName>
    <definedName name="V" localSheetId="6">#REF!</definedName>
    <definedName name="V">#REF!</definedName>
    <definedName name="Values_Entered" localSheetId="6">IF(HVAC!Loan_Amount*HVAC!Interest_Rate*HVAC!Loan_Years*HVAC!Loan_Start&gt;0,1,0)</definedName>
    <definedName name="Values_Entered">IF(Loan_Amount*Interest_Rate*Loan_Years*Loan_Start&gt;0,1,0)</definedName>
    <definedName name="VAT">'[18]Roko Cert'!$D$26</definedName>
    <definedName name="VBGN" localSheetId="6">#REF!</definedName>
    <definedName name="VBGN">#REF!</definedName>
    <definedName name="vcd" localSheetId="6">#REF!</definedName>
    <definedName name="vcd">#REF!</definedName>
    <definedName name="Version" localSheetId="6">#REF!</definedName>
    <definedName name="Version">#REF!</definedName>
    <definedName name="VersionText" localSheetId="6">#REF!</definedName>
    <definedName name="VersionText">#REF!</definedName>
    <definedName name="VM" localSheetId="6">[10]parameter!#REF!</definedName>
    <definedName name="VM">[10]parameter!#REF!</definedName>
    <definedName name="VolumeTotal1" xml:space="preserve">                    '[14]F(-3)'!$L$42</definedName>
    <definedName name="vvv" localSheetId="6">#REF!</definedName>
    <definedName name="vvv">#REF!</definedName>
    <definedName name="vvv_7" localSheetId="6">#REF!</definedName>
    <definedName name="vvv_7">#REF!</definedName>
    <definedName name="vvvvv" localSheetId="6">#REF!</definedName>
    <definedName name="vvvvv">#REF!</definedName>
    <definedName name="V型斗车0.6m3" localSheetId="6">#REF!</definedName>
    <definedName name="V型斗车0.6m3">#REF!</definedName>
    <definedName name="V型斗车1m3" localSheetId="6">#REF!</definedName>
    <definedName name="V型斗车1m3">#REF!</definedName>
    <definedName name="W" localSheetId="6">#REF!</definedName>
    <definedName name="W">#REF!</definedName>
    <definedName name="wall" localSheetId="6">#REF!</definedName>
    <definedName name="wall">#REF!</definedName>
    <definedName name="wall_plate" localSheetId="6">#REF!</definedName>
    <definedName name="wall_plate">#REF!</definedName>
    <definedName name="WallAreaTotal1" xml:space="preserve">        '[14]F(-2)'!$AX$47</definedName>
    <definedName name="WallAreaTotal2">'[14]F(-1)'!$AT$42</definedName>
    <definedName name="WallAreaTotal4">'[14]F(-1)'!$AT$50</definedName>
    <definedName name="WallAreaTotal5">'[14]F(-1)'!$AT$51</definedName>
    <definedName name="WallAreaTotal6">'[14]F(0)'!$AJ$68</definedName>
    <definedName name="WallAreaTotal9">'[14]F(+1)'!$AQ$41</definedName>
    <definedName name="WallingBasementLevel2">'[14]F(-2)'!$AX$51</definedName>
    <definedName name="WALLS" localSheetId="6">#REF!</definedName>
    <definedName name="WALLS">#REF!</definedName>
    <definedName name="WATER" localSheetId="6">#REF!</definedName>
    <definedName name="WATER">#REF!</definedName>
    <definedName name="WC" localSheetId="6">#REF!</definedName>
    <definedName name="WC">#REF!</definedName>
    <definedName name="westrete" localSheetId="6">#REF!</definedName>
    <definedName name="westrete">#REF!</definedName>
    <definedName name="Wettbewerbssituation" localSheetId="6">#REF!</definedName>
    <definedName name="Wettbewerbssituation">#REF!</definedName>
    <definedName name="windowareafirstfloor">'[33]F(-2)'!$L$18</definedName>
    <definedName name="windowareafourthfloor" localSheetId="6">#REF!</definedName>
    <definedName name="windowareafourthfloor">#REF!</definedName>
    <definedName name="windowareagroundfloor">'[14]F(-3)'!$L$20</definedName>
    <definedName name="windowareasecondfloor">'[33]F(-1)'!$L$19</definedName>
    <definedName name="windowareathirdfloor">'[33]F(0)'!$L$18</definedName>
    <definedName name="windowlengthfourthfloor" localSheetId="6">#REF!</definedName>
    <definedName name="windowlengthfourthfloor">#REF!</definedName>
    <definedName name="windows" localSheetId="6">#REF!</definedName>
    <definedName name="windows">#REF!</definedName>
    <definedName name="works" localSheetId="6">#REF!</definedName>
    <definedName name="works">#REF!</definedName>
    <definedName name="workshop" localSheetId="6">#REF!</definedName>
    <definedName name="workshop">#REF!</definedName>
    <definedName name="worktopandlowlevelcabinetRate" localSheetId="6">'[14]F(-3)'!#REF!</definedName>
    <definedName name="worktopandlowlevelcabinetRate">'[14]F(-3)'!#REF!</definedName>
    <definedName name="WQAS" localSheetId="6">#REF!</definedName>
    <definedName name="WQAS">#REF!</definedName>
    <definedName name="wrn.Print._.Output." localSheetId="6" hidden="1">{#N/A,#N/A,FALSE,"OUTPUT SHEET "}</definedName>
    <definedName name="wrn.Print._.Output." hidden="1">{#N/A,#N/A,FALSE,"OUTPUT SHEET "}</definedName>
    <definedName name="ww" localSheetId="6">#REF!</definedName>
    <definedName name="ww">#REF!</definedName>
    <definedName name="wwww" localSheetId="6">#REF!</definedName>
    <definedName name="wwww">#REF!</definedName>
    <definedName name="x" localSheetId="6">'[4]Fee Rate Summary'!#REF!</definedName>
    <definedName name="x">'[4]Fee Rate Summary'!#REF!</definedName>
    <definedName name="x_7" localSheetId="6">'[4]Fee Rate Summary'!#REF!</definedName>
    <definedName name="x_7">'[4]Fee Rate Summary'!#REF!</definedName>
    <definedName name="X980210_payment_printing_List" localSheetId="6">#REF!</definedName>
    <definedName name="X980210_payment_printing_List">#REF!</definedName>
    <definedName name="XCDF" localSheetId="6">#REF!</definedName>
    <definedName name="XCDF">#REF!</definedName>
    <definedName name="XLPE" localSheetId="6">#REF!</definedName>
    <definedName name="XLPE">#REF!</definedName>
    <definedName name="XX" localSheetId="6">#REF!</definedName>
    <definedName name="XX">#REF!</definedName>
    <definedName name="XXX" localSheetId="6">#REF!</definedName>
    <definedName name="XXX">#REF!</definedName>
    <definedName name="xxxx" localSheetId="6">#REF!</definedName>
    <definedName name="xxxx">#REF!</definedName>
    <definedName name="xxxxx" localSheetId="6">#REF!</definedName>
    <definedName name="xxxxx">#REF!</definedName>
    <definedName name="xy" localSheetId="6">#REF!</definedName>
    <definedName name="xy">#REF!</definedName>
    <definedName name="y" localSheetId="6">#REF!</definedName>
    <definedName name="y">#REF!</definedName>
    <definedName name="YANGIN3" localSheetId="6">'[10]1 Project Profile'!#REF!</definedName>
    <definedName name="YANGIN3">'[10]1 Project Profile'!#REF!</definedName>
    <definedName name="Years">[13]parameter!$C$6:$C$10</definedName>
    <definedName name="yj" localSheetId="6">#REF!</definedName>
    <definedName name="yj">#REF!</definedName>
    <definedName name="YN">[61]Parameter!$A$36:$A$38</definedName>
    <definedName name="ytr" localSheetId="6">#REF!</definedName>
    <definedName name="ytr">#REF!</definedName>
    <definedName name="yuo" localSheetId="6">#REF!</definedName>
    <definedName name="yuo">#REF!</definedName>
    <definedName name="YUZDE" localSheetId="6">#REF!</definedName>
    <definedName name="YUZDE">#REF!</definedName>
    <definedName name="yxcyxc" localSheetId="6">#REF!</definedName>
    <definedName name="yxcyxc">#REF!</definedName>
    <definedName name="yyyyy" localSheetId="6">#REF!</definedName>
    <definedName name="yyyyy">#REF!</definedName>
    <definedName name="Z" localSheetId="6">'[62]Sec-I'!#REF!</definedName>
    <definedName name="Z">'[62]Sec-I'!#REF!</definedName>
    <definedName name="ZA" localSheetId="6">#REF!</definedName>
    <definedName name="ZA">#REF!</definedName>
    <definedName name="ZAZAZAZXC" localSheetId="6">#REF!</definedName>
    <definedName name="ZAZAZAZXC">#REF!</definedName>
    <definedName name="Zone_impres_MI" localSheetId="6">#REF!</definedName>
    <definedName name="Zone_impres_MI">#REF!</definedName>
    <definedName name="zzz" localSheetId="6">#REF!</definedName>
    <definedName name="zzz">#REF!</definedName>
    <definedName name="zzz_7" localSheetId="6">#REF!</definedName>
    <definedName name="zzz_7">#REF!</definedName>
    <definedName name="万能外圆磨床" localSheetId="6">#REF!</definedName>
    <definedName name="万能外圆磨床">#REF!</definedName>
    <definedName name="万能工具磨床" localSheetId="6">#REF!</definedName>
    <definedName name="万能工具磨床">#REF!</definedName>
    <definedName name="不锈钢电焊条" localSheetId="6">#REF!</definedName>
    <definedName name="不锈钢电焊条">#REF!</definedName>
    <definedName name="不锈钢管" localSheetId="6">#REF!</definedName>
    <definedName name="不锈钢管">#REF!</definedName>
    <definedName name="不锈钢钢管20mm" localSheetId="6">#REF!</definedName>
    <definedName name="不锈钢钢管20mm">#REF!</definedName>
    <definedName name="不锈钢钢管35mm" localSheetId="6">#REF!</definedName>
    <definedName name="不锈钢钢管35mm">#REF!</definedName>
    <definedName name="不锈钢钢管50mm" localSheetId="6">#REF!</definedName>
    <definedName name="不锈钢钢管50mm">#REF!</definedName>
    <definedName name="专用钢模" localSheetId="6">#REF!</definedName>
    <definedName name="专用钢模">#REF!</definedName>
    <definedName name="丙酮" localSheetId="6">#REF!</definedName>
    <definedName name="丙酮">#REF!</definedName>
    <definedName name="丝杠压力机100t" localSheetId="6">#REF!</definedName>
    <definedName name="丝杠压力机100t">#REF!</definedName>
    <definedName name="中低压泥浆泵" localSheetId="6">#REF!</definedName>
    <definedName name="中低压泥浆泵">#REF!</definedName>
    <definedName name="中低压砂浆泵" localSheetId="6">#REF!</definedName>
    <definedName name="中低压砂浆泵">#REF!</definedName>
    <definedName name="中级工" localSheetId="6">#REF!</definedName>
    <definedName name="中级工">#REF!</definedName>
    <definedName name="中级工工资" localSheetId="6">#REF!</definedName>
    <definedName name="中级工工资">#REF!</definedName>
    <definedName name="中频炉" localSheetId="6">#REF!</definedName>
    <definedName name="中频炉">#REF!</definedName>
    <definedName name="乙二胺" localSheetId="6">#REF!</definedName>
    <definedName name="乙二胺">#REF!</definedName>
    <definedName name="乙炔气" localSheetId="6">#REF!</definedName>
    <definedName name="乙炔气">#REF!</definedName>
    <definedName name="乳胶漆" localSheetId="6">#REF!</definedName>
    <definedName name="乳胶漆">#REF!</definedName>
    <definedName name="二丁脂" localSheetId="6">#REF!</definedName>
    <definedName name="二丁脂">#REF!</definedName>
    <definedName name="井式炉" localSheetId="6">#REF!</definedName>
    <definedName name="井式炉">#REF!</definedName>
    <definedName name="交流电焊机25kva" localSheetId="6">#REF!</definedName>
    <definedName name="交流电焊机25kva">#REF!</definedName>
    <definedName name="交通艇110kw" localSheetId="6">#REF!</definedName>
    <definedName name="交通艇110kw">#REF!</definedName>
    <definedName name="交通艇184kw" localSheetId="6">#REF!</definedName>
    <definedName name="交通艇184kw">#REF!</definedName>
    <definedName name="交通艇662kw" localSheetId="6">#REF!</definedName>
    <definedName name="交通艇662kw">#REF!</definedName>
    <definedName name="人工" localSheetId="6">#REF!</definedName>
    <definedName name="人工">#REF!</definedName>
    <definedName name="人工BS" localSheetId="6">#REF!</definedName>
    <definedName name="人工BS">#REF!</definedName>
    <definedName name="人工USD" localSheetId="6">#REF!</definedName>
    <definedName name="人工USD">#REF!</definedName>
    <definedName name="人工工日" localSheetId="6">#REF!</definedName>
    <definedName name="人工工日">#REF!</definedName>
    <definedName name="修钎设备" localSheetId="6">#REF!</definedName>
    <definedName name="修钎设备">#REF!</definedName>
    <definedName name="全液压压路机10_12t" localSheetId="6">#REF!</definedName>
    <definedName name="全液压压路机10_12t">#REF!</definedName>
    <definedName name="其他机械费" localSheetId="6">#REF!</definedName>
    <definedName name="其他机械费">#REF!</definedName>
    <definedName name="其他材料费" localSheetId="6">#REF!</definedName>
    <definedName name="其他材料费">#REF!</definedName>
    <definedName name="其他直接费" localSheetId="6">#REF!</definedName>
    <definedName name="其他直接费">#REF!</definedName>
    <definedName name="其他费用" localSheetId="6">#REF!</definedName>
    <definedName name="其他费用">#REF!</definedName>
    <definedName name="其余焊材" localSheetId="6">#REF!</definedName>
    <definedName name="其余焊材">#REF!</definedName>
    <definedName name="其余门主材" localSheetId="6">#REF!</definedName>
    <definedName name="其余门主材">#REF!</definedName>
    <definedName name="其它费用" localSheetId="6">#REF!</definedName>
    <definedName name="其它费用">#REF!</definedName>
    <definedName name="其它费用调整系数" localSheetId="6">#REF!</definedName>
    <definedName name="其它费用调整系数">#REF!</definedName>
    <definedName name="内圆磨床" localSheetId="6">#REF!</definedName>
    <definedName name="内圆磨床">#REF!</definedName>
    <definedName name="内燃压路机12_15t" localSheetId="6">#REF!</definedName>
    <definedName name="内燃压路机12_15t">#REF!</definedName>
    <definedName name="内燃压路机6_8t" localSheetId="6">#REF!</definedName>
    <definedName name="内燃压路机6_8t">#REF!</definedName>
    <definedName name="内稳定土厂拌设备250" localSheetId="6">#REF!</definedName>
    <definedName name="内稳定土厂拌设备250">#REF!</definedName>
    <definedName name="内稳定土厂拌设备250t÷h" localSheetId="6">#REF!</definedName>
    <definedName name="内稳定土厂拌设备250t÷h">#REF!</definedName>
    <definedName name="再生胶罐410×420×3160" localSheetId="6">#REF!</definedName>
    <definedName name="再生胶罐410×420×3160">#REF!</definedName>
    <definedName name="冲击钻机" localSheetId="6">#REF!</definedName>
    <definedName name="冲击钻机">#REF!</definedName>
    <definedName name="冲击钻机CZ_20" localSheetId="6">#REF!</definedName>
    <definedName name="冲击钻机CZ_20">#REF!</definedName>
    <definedName name="冲击钻机CZ_22" localSheetId="6">#REF!</definedName>
    <definedName name="冲击钻机CZ_22">#REF!</definedName>
    <definedName name="冲击钻机CZ_30" localSheetId="6">#REF!</definedName>
    <definedName name="冲击钻机CZ_30">#REF!</definedName>
    <definedName name="切胶机" localSheetId="6">#REF!</definedName>
    <definedName name="切胶机">#REF!</definedName>
    <definedName name="初级工" localSheetId="6">#REF!</definedName>
    <definedName name="初级工">#REF!</definedName>
    <definedName name="初级工工资" localSheetId="6">#REF!</definedName>
    <definedName name="初级工工资">#REF!</definedName>
    <definedName name="刨毛机" localSheetId="6">#REF!</definedName>
    <definedName name="刨毛机">#REF!</definedName>
    <definedName name="刨边机12m" localSheetId="6">#REF!</definedName>
    <definedName name="刨边机12m">#REF!</definedName>
    <definedName name="刨边机9m" localSheetId="6">#REF!</definedName>
    <definedName name="刨边机9m">#REF!</definedName>
    <definedName name="利润" localSheetId="6">#REF!</definedName>
    <definedName name="利润">#REF!</definedName>
    <definedName name="制安综合机械费" localSheetId="6">#REF!</definedName>
    <definedName name="制安综合机械费">#REF!</definedName>
    <definedName name="制氧机30m3÷h" localSheetId="6">#REF!</definedName>
    <definedName name="制氧机30m3÷h">#REF!</definedName>
    <definedName name="制氧机50m3÷h" localSheetId="6">#REF!</definedName>
    <definedName name="制氧机50m3÷h">#REF!</definedName>
    <definedName name="制芯机" localSheetId="6">#REF!</definedName>
    <definedName name="制芯机">#REF!</definedName>
    <definedName name="剪板机6.3×2000mm" localSheetId="6">#REF!</definedName>
    <definedName name="剪板机6.3×2000mm">#REF!</definedName>
    <definedName name="割胎机" localSheetId="6">#REF!</definedName>
    <definedName name="割胎机">#REF!</definedName>
    <definedName name="千斤顶100t" localSheetId="6">#REF!</definedName>
    <definedName name="千斤顶100t">#REF!</definedName>
    <definedName name="千斤顶200t" localSheetId="6">#REF!</definedName>
    <definedName name="千斤顶200t">#REF!</definedName>
    <definedName name="千斤顶300t" localSheetId="6">#REF!</definedName>
    <definedName name="千斤顶300t">#REF!</definedName>
    <definedName name="千斤顶50t" localSheetId="6">#REF!</definedName>
    <definedName name="千斤顶50t">#REF!</definedName>
    <definedName name="半自动电焊机MB_500" localSheetId="6">#REF!</definedName>
    <definedName name="半自动电焊机MB_500">#REF!</definedName>
    <definedName name="单价分析表">[43]单价分析表!$A$1:$IV$65536</definedName>
    <definedName name="单柱立式车床φ1250_1600" localSheetId="6">#REF!</definedName>
    <definedName name="单柱立式车床φ1250_1600">#REF!</definedName>
    <definedName name="单柱立式车床φ1600_2000" localSheetId="6">#REF!</definedName>
    <definedName name="单柱立式车床φ1600_2000">#REF!</definedName>
    <definedName name="单柱立式车床φ750_1250" localSheetId="6">#REF!</definedName>
    <definedName name="单柱立式车床φ750_1250">#REF!</definedName>
    <definedName name="卡扣件" localSheetId="6">#REF!</definedName>
    <definedName name="卡扣件">#REF!</definedName>
    <definedName name="卧式镗床φ60_90mm" localSheetId="6">#REF!</definedName>
    <definedName name="卧式镗床φ60_90mm">#REF!</definedName>
    <definedName name="卧式镗床φ90_125mm" localSheetId="6">#REF!</definedName>
    <definedName name="卧式镗床φ90_125mm">#REF!</definedName>
    <definedName name="卵石" localSheetId="6">#REF!</definedName>
    <definedName name="卵石">#REF!</definedName>
    <definedName name="卷扬机10t" localSheetId="6">#REF!</definedName>
    <definedName name="卷扬机10t">#REF!</definedName>
    <definedName name="卷扬机15t" localSheetId="6">#REF!</definedName>
    <definedName name="卷扬机15t">#REF!</definedName>
    <definedName name="卷扬机20t" localSheetId="6">#REF!</definedName>
    <definedName name="卷扬机20t">#REF!</definedName>
    <definedName name="卷扬机5t" localSheetId="6">#REF!</definedName>
    <definedName name="卷扬机5t">#REF!</definedName>
    <definedName name="卷材" localSheetId="6">#REF!</definedName>
    <definedName name="卷材">#REF!</definedName>
    <definedName name="卷板机2.25×1000mm" localSheetId="6">#REF!</definedName>
    <definedName name="卷板机2.25×1000mm">#REF!</definedName>
    <definedName name="卷板机20×2000mm" localSheetId="6">#REF!</definedName>
    <definedName name="卷板机20×2000mm">#REF!</definedName>
    <definedName name="卷板机22×3500mm" localSheetId="6">#REF!</definedName>
    <definedName name="卷板机22×3500mm">#REF!</definedName>
    <definedName name="卷板机22×4000mm" localSheetId="6">#REF!</definedName>
    <definedName name="卷板机22×4000mm">#REF!</definedName>
    <definedName name="卷板机30×3000mm" localSheetId="6">#REF!</definedName>
    <definedName name="卷板机30×3000mm">#REF!</definedName>
    <definedName name="卷板机40×3000mm" localSheetId="6">#REF!</definedName>
    <definedName name="卷板机40×3000mm">#REF!</definedName>
    <definedName name="卷板机50×3000mm" localSheetId="6">#REF!</definedName>
    <definedName name="卷板机50×3000mm">#REF!</definedName>
    <definedName name="压刨机四面300mm" localSheetId="6">#REF!</definedName>
    <definedName name="压刨机四面300mm">#REF!</definedName>
    <definedName name="原木" localSheetId="6">#REF!</definedName>
    <definedName name="原木">#REF!</definedName>
    <definedName name="叉式起重机内燃3t" localSheetId="6">#REF!</definedName>
    <definedName name="叉式起重机内燃3t">#REF!</definedName>
    <definedName name="叉式起重机内燃5t" localSheetId="6">#REF!</definedName>
    <definedName name="叉式起重机内燃5t">#REF!</definedName>
    <definedName name="叉式起重机电瓶1.5t" localSheetId="6">#REF!</definedName>
    <definedName name="叉式起重机电瓶1.5t">#REF!</definedName>
    <definedName name="叉式起重机电瓶1t" localSheetId="6">#REF!</definedName>
    <definedName name="叉式起重机电瓶1t">#REF!</definedName>
    <definedName name="叉式起重机电瓶2t" localSheetId="6">#REF!</definedName>
    <definedName name="叉式起重机电瓶2t">#REF!</definedName>
    <definedName name="双柱立式车床φ2400_3150" localSheetId="6">#REF!</definedName>
    <definedName name="双柱立式车床φ2400_3150">#REF!</definedName>
    <definedName name="双柱立式车床φ3150_4000" localSheetId="6">#REF!</definedName>
    <definedName name="双柱立式车床φ3150_4000">#REF!</definedName>
    <definedName name="双胶轮车" localSheetId="6">#REF!</definedName>
    <definedName name="双胶轮车">#REF!</definedName>
    <definedName name="双面刨床" localSheetId="6">#REF!</definedName>
    <definedName name="双面刨床">#REF!</definedName>
    <definedName name="变压器220kvA三相31500kvA" localSheetId="6">#REF!</definedName>
    <definedName name="变压器220kvA三相31500kvA">#REF!</definedName>
    <definedName name="变压器220kvA三相50000kvA" localSheetId="6">#REF!</definedName>
    <definedName name="变压器220kvA三相50000kvA">#REF!</definedName>
    <definedName name="变压器三线圈铝线10000kvA" localSheetId="6">#REF!</definedName>
    <definedName name="变压器三线圈铝线10000kvA">#REF!</definedName>
    <definedName name="变压器三线圈铝线20000kvA" localSheetId="6">#REF!</definedName>
    <definedName name="变压器三线圈铝线20000kvA">#REF!</definedName>
    <definedName name="变压器三线圈铝线31500kvA" localSheetId="6">#REF!</definedName>
    <definedName name="变压器三线圈铝线31500kvA">#REF!</definedName>
    <definedName name="变压器三线圈铝线6300kvA" localSheetId="6">#REF!</definedName>
    <definedName name="变压器三线圈铝线6300kvA">#REF!</definedName>
    <definedName name="变压器双线圈铝线10000kvA" localSheetId="6">#REF!</definedName>
    <definedName name="变压器双线圈铝线10000kvA">#REF!</definedName>
    <definedName name="变压器双线圈铝线1000kvA" localSheetId="6">#REF!</definedName>
    <definedName name="变压器双线圈铝线1000kvA">#REF!</definedName>
    <definedName name="变压器双线圈铝线100kvA" localSheetId="6">#REF!</definedName>
    <definedName name="变压器双线圈铝线100kvA">#REF!</definedName>
    <definedName name="变压器双线圈铝线20000kvA" localSheetId="6">#REF!</definedName>
    <definedName name="变压器双线圈铝线20000kvA">#REF!</definedName>
    <definedName name="变压器双线圈铝线200kvA" localSheetId="6">#REF!</definedName>
    <definedName name="变压器双线圈铝线200kvA">#REF!</definedName>
    <definedName name="变压器双线圈铝线20kvA" localSheetId="6">#REF!</definedName>
    <definedName name="变压器双线圈铝线20kvA">#REF!</definedName>
    <definedName name="变压器双线圈铝线2500kvA" localSheetId="6">#REF!</definedName>
    <definedName name="变压器双线圈铝线2500kvA">#REF!</definedName>
    <definedName name="变压器双线圈铝线30kvA" localSheetId="6">#REF!</definedName>
    <definedName name="变压器双线圈铝线30kvA">#REF!</definedName>
    <definedName name="变压器双线圈铝线31500kvA" localSheetId="6">#REF!</definedName>
    <definedName name="变压器双线圈铝线31500kvA">#REF!</definedName>
    <definedName name="变压器双线圈铝线315kvA" localSheetId="6">#REF!</definedName>
    <definedName name="变压器双线圈铝线315kvA">#REF!</definedName>
    <definedName name="变压器双线圈铝线4000kvA" localSheetId="6">#REF!</definedName>
    <definedName name="变压器双线圈铝线4000kvA">#REF!</definedName>
    <definedName name="变压器双线圈铝线500kvA" localSheetId="6">#REF!</definedName>
    <definedName name="变压器双线圈铝线500kvA">#REF!</definedName>
    <definedName name="变压器双线圈铝线50kvA" localSheetId="6">#REF!</definedName>
    <definedName name="变压器双线圈铝线50kvA">#REF!</definedName>
    <definedName name="变压器双线圈铝线6300kvA" localSheetId="6">#REF!</definedName>
    <definedName name="变压器双线圈铝线6300kvA">#REF!</definedName>
    <definedName name="变压器油" localSheetId="6">#REF!</definedName>
    <definedName name="变压器油">#REF!</definedName>
    <definedName name="变频机组8.5kva" localSheetId="6">#REF!</definedName>
    <definedName name="变频机组8.5kva">#REF!</definedName>
    <definedName name="变频机组振捣器4.5KW" localSheetId="6">#REF!</definedName>
    <definedName name="变频机组振捣器4.5KW">#REF!</definedName>
    <definedName name="变频机组振捣器4.5KW一类费用" localSheetId="6">#REF!</definedName>
    <definedName name="变频机组振捣器4.5KW一类费用">#REF!</definedName>
    <definedName name="变频机组振捣器4.5KW台班费" localSheetId="6">#REF!</definedName>
    <definedName name="变频机组振捣器4.5KW台班费">#REF!</definedName>
    <definedName name="可调式垫块" localSheetId="6">#REF!</definedName>
    <definedName name="可调式垫块">#REF!</definedName>
    <definedName name="叶式通凤机10kw" localSheetId="6">#REF!</definedName>
    <definedName name="叶式通凤机10kw">#REF!</definedName>
    <definedName name="叶式通凤机20kw" localSheetId="6">#REF!</definedName>
    <definedName name="叶式通凤机20kw">#REF!</definedName>
    <definedName name="叶式通凤机4.5kw" localSheetId="6">#REF!</definedName>
    <definedName name="叶式通凤机4.5kw">#REF!</definedName>
    <definedName name="叶式通凤机40kw" localSheetId="6">#REF!</definedName>
    <definedName name="叶式通凤机40kw">#REF!</definedName>
    <definedName name="叶式通凤机70kw" localSheetId="6">#REF!</definedName>
    <definedName name="叶式通凤机70kw">#REF!</definedName>
    <definedName name="合同总价" localSheetId="6">#REF!</definedName>
    <definedName name="合同总价">#REF!</definedName>
    <definedName name="合金片" localSheetId="6">#REF!</definedName>
    <definedName name="合金片">#REF!</definedName>
    <definedName name="合金钻头" localSheetId="6">#REF!</definedName>
    <definedName name="合金钻头">#REF!</definedName>
    <definedName name="啊啊啊啊啊" localSheetId="6">'[9]Section A - General'!#REF!</definedName>
    <definedName name="啊啊啊啊啊">'[9]Section A - General'!#REF!</definedName>
    <definedName name="喷射管" localSheetId="6">#REF!</definedName>
    <definedName name="喷射管">#REF!</definedName>
    <definedName name="喷浆机75L" localSheetId="6">#REF!</definedName>
    <definedName name="喷浆机75L">#REF!</definedName>
    <definedName name="喷漆枪" localSheetId="6">#REF!</definedName>
    <definedName name="喷漆枪">#REF!</definedName>
    <definedName name="回旋钻机1500mm" localSheetId="6">#REF!</definedName>
    <definedName name="回旋钻机1500mm">#REF!</definedName>
    <definedName name="回旋钻机2500mm" localSheetId="6">#REF!</definedName>
    <definedName name="回旋钻机2500mm">#REF!</definedName>
    <definedName name="国运杂">[63]参数!$C$6</definedName>
    <definedName name="圆木" localSheetId="6">#REF!</definedName>
    <definedName name="圆木">#REF!</definedName>
    <definedName name="圆盘锯" localSheetId="6">#REF!</definedName>
    <definedName name="圆盘锯">#REF!</definedName>
    <definedName name="圆钉" localSheetId="6">#REF!</definedName>
    <definedName name="圆钉">#REF!</definedName>
    <definedName name="圆锯机600mm" localSheetId="6">#REF!</definedName>
    <definedName name="圆锯机600mm">#REF!</definedName>
    <definedName name="土工布" localSheetId="6">#REF!</definedName>
    <definedName name="土工布">#REF!</definedName>
    <definedName name="土料" localSheetId="6">#REF!</definedName>
    <definedName name="土料">#REF!</definedName>
    <definedName name="土方其他直接费">[64]取费费率表!$F$5</definedName>
    <definedName name="土方其他费用">[64]取费费率表!$F$8</definedName>
    <definedName name="土方开挖人工费" localSheetId="6">#REF!</definedName>
    <definedName name="土方开挖人工费">#REF!</definedName>
    <definedName name="土方开挖其他直接费" localSheetId="6">#REF!</definedName>
    <definedName name="土方开挖其他直接费">#REF!</definedName>
    <definedName name="土方开挖其它费用" localSheetId="6">#REF!</definedName>
    <definedName name="土方开挖其它费用">#REF!</definedName>
    <definedName name="土方开挖利润" localSheetId="6">#REF!</definedName>
    <definedName name="土方开挖利润">#REF!</definedName>
    <definedName name="土方开挖机械使用费" localSheetId="6">#REF!</definedName>
    <definedName name="土方开挖机械使用费">#REF!</definedName>
    <definedName name="土方开挖材料费" localSheetId="6">#REF!</definedName>
    <definedName name="土方开挖材料费">#REF!</definedName>
    <definedName name="土方开挖现场经费" localSheetId="6">#REF!</definedName>
    <definedName name="土方开挖现场经费">#REF!</definedName>
    <definedName name="土方开挖直接工程费" localSheetId="6">#REF!</definedName>
    <definedName name="土方开挖直接工程费">#REF!</definedName>
    <definedName name="土方开挖直接费" localSheetId="6">#REF!</definedName>
    <definedName name="土方开挖直接费">#REF!</definedName>
    <definedName name="土方开挖税金" localSheetId="6">#REF!</definedName>
    <definedName name="土方开挖税金">#REF!</definedName>
    <definedName name="土方开挖空量" localSheetId="6">[64]清单!#REF!</definedName>
    <definedName name="土方开挖空量">[64]清单!#REF!</definedName>
    <definedName name="土方开挖量" localSheetId="6">[64]清单!#REF!</definedName>
    <definedName name="土方开挖量">[64]清单!#REF!</definedName>
    <definedName name="土方开挖间接费" localSheetId="6">#REF!</definedName>
    <definedName name="土方开挖间接费">#REF!</definedName>
    <definedName name="土方现场经费">[64]取费费率表!$F$6</definedName>
    <definedName name="土方税金">[64]取费费率表!$F$10</definedName>
    <definedName name="土方计划利润">[64]取费费率表!$F$9</definedName>
    <definedName name="土方间接费">[64]取费费率表!$F$7</definedName>
    <definedName name="土石其他直接费" localSheetId="6">#REF!</definedName>
    <definedName name="土石其他直接费">#REF!</definedName>
    <definedName name="土石其他费用" localSheetId="6">#REF!</definedName>
    <definedName name="土石其他费用">#REF!</definedName>
    <definedName name="土石现场经费" localSheetId="6">#REF!</definedName>
    <definedName name="土石现场经费">#REF!</definedName>
    <definedName name="土石税金" localSheetId="6">#REF!</definedName>
    <definedName name="土石税金">#REF!</definedName>
    <definedName name="土石计划利润" localSheetId="6">#REF!</definedName>
    <definedName name="土石计划利润">#REF!</definedName>
    <definedName name="土石间接费" localSheetId="6">#REF!</definedName>
    <definedName name="土石间接费">#REF!</definedName>
    <definedName name="地脚" localSheetId="6">#REF!</definedName>
    <definedName name="地脚">#REF!</definedName>
    <definedName name="地质钻机100型" localSheetId="6">#REF!</definedName>
    <definedName name="地质钻机100型">#REF!</definedName>
    <definedName name="地质钻机150型" localSheetId="6">#REF!</definedName>
    <definedName name="地质钻机150型">#REF!</definedName>
    <definedName name="地质钻机300型" localSheetId="6">#REF!</definedName>
    <definedName name="地质钻机300型">#REF!</definedName>
    <definedName name="块石" localSheetId="6">#REF!</definedName>
    <definedName name="块石">#REF!</definedName>
    <definedName name="块石利用料" localSheetId="6">#REF!</definedName>
    <definedName name="块石利用料">#REF!</definedName>
    <definedName name="坝体通气管φ50钢管" localSheetId="6">#REF!</definedName>
    <definedName name="坝体通气管φ50钢管">#REF!</definedName>
    <definedName name="型钢" localSheetId="6">#REF!</definedName>
    <definedName name="型钢">#REF!</definedName>
    <definedName name="型钢剪断机13kw" localSheetId="6">#REF!</definedName>
    <definedName name="型钢剪断机13kw">#REF!</definedName>
    <definedName name="垫铁" localSheetId="6">#REF!</definedName>
    <definedName name="垫铁">#REF!</definedName>
    <definedName name="埋件损耗率" localSheetId="6">#REF!</definedName>
    <definedName name="埋件损耗率">#REF!</definedName>
    <definedName name="埋块石砼C15" localSheetId="6">#REF!</definedName>
    <definedName name="埋块石砼C15">#REF!</definedName>
    <definedName name="堆料机300m3÷h" localSheetId="6">#REF!</definedName>
    <definedName name="堆料机300m3÷h">#REF!</definedName>
    <definedName name="塑料止水带" localSheetId="6">#REF!</definedName>
    <definedName name="塑料止水带">#REF!</definedName>
    <definedName name="塑料止水带651" localSheetId="6">#REF!</definedName>
    <definedName name="塑料止水带651">#REF!</definedName>
    <definedName name="塑料管20mm" localSheetId="6">#REF!</definedName>
    <definedName name="塑料管20mm">#REF!</definedName>
    <definedName name="塔机10t" localSheetId="6">#REF!</definedName>
    <definedName name="塔机10t">#REF!</definedName>
    <definedName name="塔机15t" localSheetId="6">#REF!</definedName>
    <definedName name="塔机15t">#REF!</definedName>
    <definedName name="塔机25t" localSheetId="6">#REF!</definedName>
    <definedName name="塔机25t">#REF!</definedName>
    <definedName name="塔机2t" localSheetId="6">#REF!</definedName>
    <definedName name="塔机2t">#REF!</definedName>
    <definedName name="塔机6t" localSheetId="6">#REF!</definedName>
    <definedName name="塔机6t">#REF!</definedName>
    <definedName name="塔机8t" localSheetId="6">#REF!</definedName>
    <definedName name="塔机8t">#REF!</definedName>
    <definedName name="塔机SDTQ1800÷60型" localSheetId="6">#REF!</definedName>
    <definedName name="塔机SDTQ1800÷60型">#REF!</definedName>
    <definedName name="外圆磨床" localSheetId="6">#REF!</definedName>
    <definedName name="外圆磨床">#REF!</definedName>
    <definedName name="外胎双模定型硫化机1100_20mm" localSheetId="6">#REF!</definedName>
    <definedName name="外胎双模定型硫化机1100_20mm">#REF!</definedName>
    <definedName name="外胎双模定型硫化机1400_24mm" localSheetId="6">#REF!</definedName>
    <definedName name="外胎双模定型硫化机1400_24mm">#REF!</definedName>
    <definedName name="外胎双模定型硫化机625_20mm" localSheetId="6">#REF!</definedName>
    <definedName name="外胎双模定型硫化机625_20mm">#REF!</definedName>
    <definedName name="外胎双模定型硫化机725_20mm" localSheetId="6">#REF!</definedName>
    <definedName name="外胎双模定型硫化机725_20mm">#REF!</definedName>
    <definedName name="外胎双模定型硫化机825_20mm" localSheetId="6">#REF!</definedName>
    <definedName name="外胎双模定型硫化机825_20mm">#REF!</definedName>
    <definedName name="外胎局部硫化机" localSheetId="6">#REF!</definedName>
    <definedName name="外胎局部硫化机">#REF!</definedName>
    <definedName name="多点焊机交流1000kvA" localSheetId="6">#REF!</definedName>
    <definedName name="多点焊机交流1000kvA">#REF!</definedName>
    <definedName name="多点焊机交流300kvA" localSheetId="6">#REF!</definedName>
    <definedName name="多点焊机交流300kvA">#REF!</definedName>
    <definedName name="大带锯" localSheetId="6">#REF!</definedName>
    <definedName name="大带锯">#REF!</definedName>
    <definedName name="安装其他直接费">[64]取费费率表!$F$41</definedName>
    <definedName name="安装其他费用">[64]取费费率表!$F$44</definedName>
    <definedName name="安装现场经费">[64]取费费率表!$F$42</definedName>
    <definedName name="安装税金">[64]取费费率表!$F$46</definedName>
    <definedName name="安装计划利润">[64]取费费率表!$F$45</definedName>
    <definedName name="安装间接费">[64]取费费率表!$F$43</definedName>
    <definedName name="客轮294kw" localSheetId="6">#REF!</definedName>
    <definedName name="客轮294kw">#REF!</definedName>
    <definedName name="客轮588kw" localSheetId="6">#REF!</definedName>
    <definedName name="客轮588kw">#REF!</definedName>
    <definedName name="客轮88kw" localSheetId="6">#REF!</definedName>
    <definedName name="客轮88kw">#REF!</definedName>
    <definedName name="密封毛条" localSheetId="6">#REF!</definedName>
    <definedName name="密封毛条">#REF!</definedName>
    <definedName name="密封油膏" localSheetId="6">#REF!</definedName>
    <definedName name="密封油膏">#REF!</definedName>
    <definedName name="对焊机" localSheetId="6">#REF!</definedName>
    <definedName name="对焊机">#REF!</definedName>
    <definedName name="对焊机电孤150型台班费" localSheetId="6">#REF!</definedName>
    <definedName name="对焊机电孤150型台班费">#REF!</definedName>
    <definedName name="对焊机电弧150型台班费" localSheetId="6">#REF!</definedName>
    <definedName name="对焊机电弧150型台班费">#REF!</definedName>
    <definedName name="对焊机电弧型150kvA" localSheetId="6">#REF!</definedName>
    <definedName name="对焊机电弧型150kvA">#REF!</definedName>
    <definedName name="对焊机电弧型300kvA" localSheetId="6">#REF!</definedName>
    <definedName name="对焊机电弧型300kvA">#REF!</definedName>
    <definedName name="对焊机电阻150kvA" localSheetId="6">#REF!</definedName>
    <definedName name="对焊机电阻150kvA">#REF!</definedName>
    <definedName name="对焊机电阻75kvA" localSheetId="6">#REF!</definedName>
    <definedName name="对焊机电阻75kvA">#REF!</definedName>
    <definedName name="导火线" localSheetId="6">#REF!</definedName>
    <definedName name="导火线">#REF!</definedName>
    <definedName name="导爆管" localSheetId="6">#REF!</definedName>
    <definedName name="导爆管">#REF!</definedName>
    <definedName name="导电线" localSheetId="6">#REF!</definedName>
    <definedName name="导电线">#REF!</definedName>
    <definedName name="导管" localSheetId="6">#REF!</definedName>
    <definedName name="导管">#REF!</definedName>
    <definedName name="射芯机" localSheetId="6">#REF!</definedName>
    <definedName name="射芯机">#REF!</definedName>
    <definedName name="小枋料" localSheetId="6">#REF!</definedName>
    <definedName name="小枋料">#REF!</definedName>
    <definedName name="履带式起重机100t" localSheetId="6">#REF!</definedName>
    <definedName name="履带式起重机100t">#REF!</definedName>
    <definedName name="履带式起重机10t" localSheetId="6">#REF!</definedName>
    <definedName name="履带式起重机10t">#REF!</definedName>
    <definedName name="履带式起重机15t" localSheetId="6">#REF!</definedName>
    <definedName name="履带式起重机15t">#REF!</definedName>
    <definedName name="履带式起重机20t" localSheetId="6">#REF!</definedName>
    <definedName name="履带式起重机20t">#REF!</definedName>
    <definedName name="履带式起重机25t" localSheetId="6">#REF!</definedName>
    <definedName name="履带式起重机25t">#REF!</definedName>
    <definedName name="履带式起重机30t" localSheetId="6">#REF!</definedName>
    <definedName name="履带式起重机30t">#REF!</definedName>
    <definedName name="履带式起重机40t" localSheetId="6">#REF!</definedName>
    <definedName name="履带式起重机40t">#REF!</definedName>
    <definedName name="履带式起重机50t" localSheetId="6">#REF!</definedName>
    <definedName name="履带式起重机50t">#REF!</definedName>
    <definedName name="履带式起重机5t" localSheetId="6">#REF!</definedName>
    <definedName name="履带式起重机5t">#REF!</definedName>
    <definedName name="履带式起重机90t" localSheetId="6">#REF!</definedName>
    <definedName name="履带式起重机90t">#REF!</definedName>
    <definedName name="履带式起重机汽油8t" localSheetId="6">#REF!</definedName>
    <definedName name="履带式起重机汽油8t">#REF!</definedName>
    <definedName name="履带式起重机电动50t" localSheetId="6">#REF!</definedName>
    <definedName name="履带式起重机电动50t">#REF!</definedName>
    <definedName name="履带式起重机电动63.4t" localSheetId="6">#REF!</definedName>
    <definedName name="履带式起重机电动63.4t">#REF!</definedName>
    <definedName name="岩心管" localSheetId="6">#REF!</definedName>
    <definedName name="岩心管">#REF!</definedName>
    <definedName name="岩心管和沉淀管" localSheetId="6">#REF!</definedName>
    <definedName name="岩心管和沉淀管">#REF!</definedName>
    <definedName name="岩石硝铵炸药2号" localSheetId="6">#REF!</definedName>
    <definedName name="岩石硝铵炸药2号">#REF!</definedName>
    <definedName name="岩芯管" localSheetId="6">#REF!</definedName>
    <definedName name="岩芯管">#REF!</definedName>
    <definedName name="工日" localSheetId="6">#REF!</definedName>
    <definedName name="工日">#REF!</definedName>
    <definedName name="工期">[63]参数!$C$2</definedName>
    <definedName name="工程维修船59kw" localSheetId="6">#REF!</definedName>
    <definedName name="工程维修船59kw">#REF!</definedName>
    <definedName name="工长" localSheetId="6">#REF!</definedName>
    <definedName name="工长">#REF!</definedName>
    <definedName name="工长工资" localSheetId="6">#REF!</definedName>
    <definedName name="工长工资">#REF!</definedName>
    <definedName name="工频炉" localSheetId="6">#REF!</definedName>
    <definedName name="工频炉">#REF!</definedName>
    <definedName name="带锯机" localSheetId="6">#REF!</definedName>
    <definedName name="带锯机">#REF!</definedName>
    <definedName name="平板式振捣器2.2KW" localSheetId="6">#REF!</definedName>
    <definedName name="平板式振捣器2.2KW">#REF!</definedName>
    <definedName name="平板挂车20t" localSheetId="6">#REF!</definedName>
    <definedName name="平板挂车20t">#REF!</definedName>
    <definedName name="平板挂车30t" localSheetId="6">#REF!</definedName>
    <definedName name="平板挂车30t">#REF!</definedName>
    <definedName name="平板挂车40t" localSheetId="6">#REF!</definedName>
    <definedName name="平板挂车40t">#REF!</definedName>
    <definedName name="平板振动器2.2kw" localSheetId="6">#REF!</definedName>
    <definedName name="平板振动器2.2kw">#REF!</definedName>
    <definedName name="平板玻璃5mm" localSheetId="6">#REF!</definedName>
    <definedName name="平板玻璃5mm">#REF!</definedName>
    <definedName name="平板硫化机一般" localSheetId="6">#REF!</definedName>
    <definedName name="平板硫化机一般">#REF!</definedName>
    <definedName name="平板硫化机大型" localSheetId="6">#REF!</definedName>
    <definedName name="平板硫化机大型">#REF!</definedName>
    <definedName name="平面刨床" localSheetId="6">#REF!</definedName>
    <definedName name="平面刨床">#REF!</definedName>
    <definedName name="平面磨床" localSheetId="6">#REF!</definedName>
    <definedName name="平面磨床">#REF!</definedName>
    <definedName name="开榫机" localSheetId="6">#REF!</definedName>
    <definedName name="开榫机">#REF!</definedName>
    <definedName name="开榫机200mm内" localSheetId="6">#REF!</definedName>
    <definedName name="开榫机200mm内">#REF!</definedName>
    <definedName name="弓锯床" localSheetId="6">#REF!</definedName>
    <definedName name="弓锯床">#REF!</definedName>
    <definedName name="弯管机7kw" localSheetId="6">#REF!</definedName>
    <definedName name="弯管机7kw">#REF!</definedName>
    <definedName name="当地运体">[63]参数!$C$12</definedName>
    <definedName name="当地运重">[63]参数!$C$11</definedName>
    <definedName name="所有埋件主材" localSheetId="6">#REF!</definedName>
    <definedName name="所有埋件主材">#REF!</definedName>
    <definedName name="手扶拖拉机" localSheetId="6">#REF!</definedName>
    <definedName name="手扶拖拉机">#REF!</definedName>
    <definedName name="手持式风钻" localSheetId="6">#REF!</definedName>
    <definedName name="手持式风钻">#REF!</definedName>
    <definedName name="手持式风镐" localSheetId="6">#REF!</definedName>
    <definedName name="手持式风镐">#REF!</definedName>
    <definedName name="扒皮机" localSheetId="6">#REF!</definedName>
    <definedName name="扒皮机">#REF!</definedName>
    <definedName name="打夯机" localSheetId="6">#REF!</definedName>
    <definedName name="打夯机">#REF!</definedName>
    <definedName name="打眼机515型" localSheetId="6">#REF!</definedName>
    <definedName name="打眼机515型">#REF!</definedName>
    <definedName name="打锥机" localSheetId="6">#REF!</definedName>
    <definedName name="打锥机">#REF!</definedName>
    <definedName name="扩孔器" localSheetId="6">#REF!</definedName>
    <definedName name="扩孔器">#REF!</definedName>
    <definedName name="抓斗式挖泥船59_81kw" localSheetId="6">#REF!</definedName>
    <definedName name="抓斗式挖泥船59_81kw">#REF!</definedName>
    <definedName name="抛锚艇110kw" localSheetId="6">#REF!</definedName>
    <definedName name="抛锚艇110kw">#REF!</definedName>
    <definedName name="抛锚艇118kw" localSheetId="6">#REF!</definedName>
    <definedName name="抛锚艇118kw">#REF!</definedName>
    <definedName name="抛锚艇198kw" localSheetId="6">#REF!</definedName>
    <definedName name="抛锚艇198kw">#REF!</definedName>
    <definedName name="抛锚艇243kw" localSheetId="6">#REF!</definedName>
    <definedName name="抛锚艇243kw">#REF!</definedName>
    <definedName name="抛锚艇35kw" localSheetId="6">#REF!</definedName>
    <definedName name="抛锚艇35kw">#REF!</definedName>
    <definedName name="拖拉机59kw" localSheetId="6">#REF!</definedName>
    <definedName name="拖拉机59kw">#REF!</definedName>
    <definedName name="拖拉机74kw" localSheetId="6">#REF!</definedName>
    <definedName name="拖拉机74kw">#REF!</definedName>
    <definedName name="拖拉机88kw" localSheetId="6">#REF!</definedName>
    <definedName name="拖拉机88kw">#REF!</definedName>
    <definedName name="拖轮内燃110kw" localSheetId="6">#REF!</definedName>
    <definedName name="拖轮内燃110kw">#REF!</definedName>
    <definedName name="拖轮内燃125kw" localSheetId="6">#REF!</definedName>
    <definedName name="拖轮内燃125kw">#REF!</definedName>
    <definedName name="拖轮内燃1470kw" localSheetId="6">#REF!</definedName>
    <definedName name="拖轮内燃1470kw">#REF!</definedName>
    <definedName name="拖轮内燃147kw" localSheetId="6">#REF!</definedName>
    <definedName name="拖轮内燃147kw">#REF!</definedName>
    <definedName name="拖轮内燃170kw" localSheetId="6">#REF!</definedName>
    <definedName name="拖轮内燃170kw">#REF!</definedName>
    <definedName name="拖轮内燃176kw" localSheetId="6">#REF!</definedName>
    <definedName name="拖轮内燃176kw">#REF!</definedName>
    <definedName name="拖轮内燃198kw" localSheetId="6">#REF!</definedName>
    <definedName name="拖轮内燃198kw">#REF!</definedName>
    <definedName name="拖轮内燃221kw" localSheetId="6">#REF!</definedName>
    <definedName name="拖轮内燃221kw">#REF!</definedName>
    <definedName name="拖轮内燃272kw" localSheetId="6">#REF!</definedName>
    <definedName name="拖轮内燃272kw">#REF!</definedName>
    <definedName name="拖轮内燃294kw" localSheetId="6">#REF!</definedName>
    <definedName name="拖轮内燃294kw">#REF!</definedName>
    <definedName name="拖轮内燃353kw" localSheetId="6">#REF!</definedName>
    <definedName name="拖轮内燃353kw">#REF!</definedName>
    <definedName name="拖轮内燃37kw" localSheetId="6">#REF!</definedName>
    <definedName name="拖轮内燃37kw">#REF!</definedName>
    <definedName name="拖轮内燃397kw" localSheetId="6">#REF!</definedName>
    <definedName name="拖轮内燃397kw">#REF!</definedName>
    <definedName name="拖轮内燃44kw" localSheetId="6">#REF!</definedName>
    <definedName name="拖轮内燃44kw">#REF!</definedName>
    <definedName name="拖轮内燃515kw" localSheetId="6">#REF!</definedName>
    <definedName name="拖轮内燃515kw">#REF!</definedName>
    <definedName name="拖轮内燃588kw" localSheetId="6">#REF!</definedName>
    <definedName name="拖轮内燃588kw">#REF!</definedName>
    <definedName name="拖轮内燃74kw" localSheetId="6">#REF!</definedName>
    <definedName name="拖轮内燃74kw">#REF!</definedName>
    <definedName name="拖轮内燃882kw" localSheetId="6">#REF!</definedName>
    <definedName name="拖轮内燃882kw">#REF!</definedName>
    <definedName name="拖轮内燃88kw" localSheetId="6">#REF!</definedName>
    <definedName name="拖轮内燃88kw">#REF!</definedName>
    <definedName name="挖机1m3" localSheetId="6">#REF!</definedName>
    <definedName name="挖机1m3">#REF!</definedName>
    <definedName name="挖泥船浮筒φ25cm" localSheetId="6">#REF!</definedName>
    <definedName name="挖泥船浮筒φ25cm">#REF!</definedName>
    <definedName name="挖泥船浮筒φ30cm" localSheetId="6">#REF!</definedName>
    <definedName name="挖泥船浮筒φ30cm">#REF!</definedName>
    <definedName name="挖泥船浮筒排泥φ40cm" localSheetId="6">#REF!</definedName>
    <definedName name="挖泥船浮筒排泥φ40cm">#REF!</definedName>
    <definedName name="挖泥船浮筒排泥φ56cm" localSheetId="6">#REF!</definedName>
    <definedName name="挖泥船浮筒排泥φ56cm">#REF!</definedName>
    <definedName name="挖泥船浮筒排泥φ60cm" localSheetId="6">#REF!</definedName>
    <definedName name="挖泥船浮筒排泥φ60cm">#REF!</definedName>
    <definedName name="挖泥船浮筒排泥φ70cm" localSheetId="6">#REF!</definedName>
    <definedName name="挖泥船浮筒排泥φ70cm">#REF!</definedName>
    <definedName name="挖泥船浮筒排砂φ40cm" localSheetId="6">#REF!</definedName>
    <definedName name="挖泥船浮筒排砂φ40cm">#REF!</definedName>
    <definedName name="挖泥船浮筒排砂φ56cm" localSheetId="6">#REF!</definedName>
    <definedName name="挖泥船浮筒排砂φ56cm">#REF!</definedName>
    <definedName name="挖泥船浮筒排砂φ60cm" localSheetId="6">#REF!</definedName>
    <definedName name="挖泥船浮筒排砂φ60cm">#REF!</definedName>
    <definedName name="挖泥船浮筒排砂φ70cm" localSheetId="6">#REF!</definedName>
    <definedName name="挖泥船浮筒排砂φ70cm">#REF!</definedName>
    <definedName name="振冲器ZCQ_13" localSheetId="6">#REF!</definedName>
    <definedName name="振冲器ZCQ_13">#REF!</definedName>
    <definedName name="振冲器ZCQ_30" localSheetId="6">#REF!</definedName>
    <definedName name="振冲器ZCQ_30">#REF!</definedName>
    <definedName name="振动凸块碾23t" localSheetId="6">#REF!</definedName>
    <definedName name="振动凸块碾23t">#REF!</definedName>
    <definedName name="振动器1.1kw" localSheetId="6">#REF!</definedName>
    <definedName name="振动器1.1kw">#REF!</definedName>
    <definedName name="振动器1.5kw" localSheetId="6">#REF!</definedName>
    <definedName name="振动器1.5kw">#REF!</definedName>
    <definedName name="振动碾" localSheetId="6">#REF!</definedName>
    <definedName name="振动碾">#REF!</definedName>
    <definedName name="振动碾13_14t" localSheetId="6">#REF!</definedName>
    <definedName name="振动碾13_14t">#REF!</definedName>
    <definedName name="振动碾BW200" localSheetId="6">#REF!</definedName>
    <definedName name="振动碾BW200">#REF!</definedName>
    <definedName name="振动碾BW212" localSheetId="6">#REF!</definedName>
    <definedName name="振动碾BW212">#REF!</definedName>
    <definedName name="振动碾BW217AD" localSheetId="6">#REF!</definedName>
    <definedName name="振动碾BW217AD">#REF!</definedName>
    <definedName name="排泥管250×400mm" localSheetId="6">#REF!</definedName>
    <definedName name="排泥管250×400mm">#REF!</definedName>
    <definedName name="排泥管300×400mm" localSheetId="6">#REF!</definedName>
    <definedName name="排泥管300×400mm">#REF!</definedName>
    <definedName name="排泥管400×400mm" localSheetId="6">#REF!</definedName>
    <definedName name="排泥管400×400mm">#REF!</definedName>
    <definedName name="排泥管560×6000mm排泥" localSheetId="6">#REF!</definedName>
    <definedName name="排泥管560×6000mm排泥">#REF!</definedName>
    <definedName name="排泥管560×6000mm排砂" localSheetId="6">#REF!</definedName>
    <definedName name="排泥管560×6000mm排砂">#REF!</definedName>
    <definedName name="排泥管600×6000mm排泥" localSheetId="6">#REF!</definedName>
    <definedName name="排泥管600×6000mm排泥">#REF!</definedName>
    <definedName name="排泥管600×6000mm排砂" localSheetId="6">#REF!</definedName>
    <definedName name="排泥管600×6000mm排砂">#REF!</definedName>
    <definedName name="排泥管700×6000mm排泥" localSheetId="6">#REF!</definedName>
    <definedName name="排泥管700×6000mm排泥">#REF!</definedName>
    <definedName name="排泥管700×6000mm排砂" localSheetId="6">#REF!</definedName>
    <definedName name="排泥管700×6000mm排砂">#REF!</definedName>
    <definedName name="排泥胶管管径250mm" localSheetId="6">#REF!</definedName>
    <definedName name="排泥胶管管径250mm">#REF!</definedName>
    <definedName name="排泥胶管管径300mm" localSheetId="6">#REF!</definedName>
    <definedName name="排泥胶管管径300mm">#REF!</definedName>
    <definedName name="排泥胶管管径400mm排泥" localSheetId="6">#REF!</definedName>
    <definedName name="排泥胶管管径400mm排泥">#REF!</definedName>
    <definedName name="排泥胶管管径400mm排砂" localSheetId="6">#REF!</definedName>
    <definedName name="排泥胶管管径400mm排砂">#REF!</definedName>
    <definedName name="排泥胶管管径560mm排泥" localSheetId="6">#REF!</definedName>
    <definedName name="排泥胶管管径560mm排泥">#REF!</definedName>
    <definedName name="排泥胶管管径560mm排砂" localSheetId="6">#REF!</definedName>
    <definedName name="排泥胶管管径560mm排砂">#REF!</definedName>
    <definedName name="排泥胶管管径700mm排泥" localSheetId="6">#REF!</definedName>
    <definedName name="排泥胶管管径700mm排泥">#REF!</definedName>
    <definedName name="排泥胶管管径700mm排砂" localSheetId="6">#REF!</definedName>
    <definedName name="排泥胶管管径700mm排砂">#REF!</definedName>
    <definedName name="探伤材料" localSheetId="6">#REF!</definedName>
    <definedName name="探伤材料">#REF!</definedName>
    <definedName name="推土机103kw" localSheetId="6">#REF!</definedName>
    <definedName name="推土机103kw">#REF!</definedName>
    <definedName name="推土机118kw" localSheetId="6">#REF!</definedName>
    <definedName name="推土机118kw">#REF!</definedName>
    <definedName name="推土机132kw" localSheetId="6">#REF!</definedName>
    <definedName name="推土机132kw">#REF!</definedName>
    <definedName name="推土机150kw" localSheetId="6">#REF!</definedName>
    <definedName name="推土机150kw">#REF!</definedName>
    <definedName name="推土机162kw" localSheetId="6">#REF!</definedName>
    <definedName name="推土机162kw">#REF!</definedName>
    <definedName name="推土机176kw" localSheetId="6">#REF!</definedName>
    <definedName name="推土机176kw">#REF!</definedName>
    <definedName name="推土机235kw" localSheetId="6">#REF!</definedName>
    <definedName name="推土机235kw">#REF!</definedName>
    <definedName name="推土机40_55kw" localSheetId="6">#REF!</definedName>
    <definedName name="推土机40_55kw">#REF!</definedName>
    <definedName name="推土机59kw" localSheetId="6">#REF!</definedName>
    <definedName name="推土机59kw">#REF!</definedName>
    <definedName name="推土机74kw" localSheetId="6">#REF!</definedName>
    <definedName name="推土机74kw">#REF!</definedName>
    <definedName name="推土机88kw" localSheetId="6">#REF!</definedName>
    <definedName name="推土机88kw">#REF!</definedName>
    <definedName name="插入式振捣器1.7KW" localSheetId="6">#REF!</definedName>
    <definedName name="插入式振捣器1.7KW">#REF!</definedName>
    <definedName name="插入式振捣器2.2KW" localSheetId="6">#REF!</definedName>
    <definedName name="插入式振捣器2.2KW">#REF!</definedName>
    <definedName name="插床" localSheetId="6">#REF!</definedName>
    <definedName name="插床">#REF!</definedName>
    <definedName name="插齿机" localSheetId="6">#REF!</definedName>
    <definedName name="插齿机">#REF!</definedName>
    <definedName name="搅拌机0.4m3" localSheetId="6">#REF!</definedName>
    <definedName name="搅拌机0.4m3">#REF!</definedName>
    <definedName name="搅拌机250L" localSheetId="6">#REF!</definedName>
    <definedName name="搅拌机250L">#REF!</definedName>
    <definedName name="搅拌车3m3" localSheetId="6">#REF!</definedName>
    <definedName name="搅拌车3m3">#REF!</definedName>
    <definedName name="搅灌机WJG_80" localSheetId="6">#REF!</definedName>
    <definedName name="搅灌机WJG_80">#REF!</definedName>
    <definedName name="摇臂车床φ20_35mm" localSheetId="6">#REF!</definedName>
    <definedName name="摇臂车床φ20_35mm">#REF!</definedName>
    <definedName name="摇臂车床φ35_50mm" localSheetId="6">#REF!</definedName>
    <definedName name="摇臂车床φ35_50mm">#REF!</definedName>
    <definedName name="救护艇35kw" localSheetId="6">#REF!</definedName>
    <definedName name="救护艇35kw">#REF!</definedName>
    <definedName name="斗式提升机HL300×27.6" localSheetId="6">#REF!</definedName>
    <definedName name="斗式提升机HL300×27.6">#REF!</definedName>
    <definedName name="旋回破碎机900÷150" localSheetId="6">#REF!</definedName>
    <definedName name="旋回破碎机900÷150">#REF!</definedName>
    <definedName name="旋定摆提升装置" localSheetId="6">#REF!</definedName>
    <definedName name="旋定摆提升装置">#REF!</definedName>
    <definedName name="无水乙二铵" localSheetId="6">#REF!</definedName>
    <definedName name="无水乙二铵">#REF!</definedName>
    <definedName name="普通胶管" localSheetId="6">#REF!</definedName>
    <definedName name="普通胶管">#REF!</definedName>
    <definedName name="普通车床φ250_400" localSheetId="6">#REF!</definedName>
    <definedName name="普通车床φ250_400">#REF!</definedName>
    <definedName name="普通车床φ400_600" localSheetId="6">#REF!</definedName>
    <definedName name="普通车床φ400_600">#REF!</definedName>
    <definedName name="普通车床φ600_800" localSheetId="6">#REF!</definedName>
    <definedName name="普通车床φ600_800">#REF!</definedName>
    <definedName name="普通车床φ800_1000" localSheetId="6">#REF!</definedName>
    <definedName name="普通车床φ800_1000">#REF!</definedName>
    <definedName name="曲轴磨床" localSheetId="6">#REF!</definedName>
    <definedName name="曲轴磨床">#REF!</definedName>
    <definedName name="木材" localSheetId="6">#REF!</definedName>
    <definedName name="木材">#REF!</definedName>
    <definedName name="木板" localSheetId="6">#REF!</definedName>
    <definedName name="木板">#REF!</definedName>
    <definedName name="木柴" localSheetId="6">#REF!</definedName>
    <definedName name="木柴">#REF!</definedName>
    <definedName name="木竹排10_20t" localSheetId="6">#REF!</definedName>
    <definedName name="木竹排10_20t">#REF!</definedName>
    <definedName name="木船双拼10_20t" localSheetId="6">#REF!</definedName>
    <definedName name="木船双拼10_20t">#REF!</definedName>
    <definedName name="木船双拼20_30t" localSheetId="6">#REF!</definedName>
    <definedName name="木船双拼20_30t">#REF!</definedName>
    <definedName name="机械使用费" localSheetId="6">#REF!</definedName>
    <definedName name="机械使用费">#REF!</definedName>
    <definedName name="机油" localSheetId="6">#REF!</definedName>
    <definedName name="机油">#REF!</definedName>
    <definedName name="材料费" localSheetId="6">#REF!</definedName>
    <definedName name="材料费">#REF!</definedName>
    <definedName name="松砂机" localSheetId="6">#REF!</definedName>
    <definedName name="松砂机">#REF!</definedName>
    <definedName name="板式橡胶支座" localSheetId="6">#REF!</definedName>
    <definedName name="板式橡胶支座">#REF!</definedName>
    <definedName name="板枋材" localSheetId="6">#REF!</definedName>
    <definedName name="板枋材">#REF!</definedName>
    <definedName name="板枋材价" localSheetId="6">#REF!</definedName>
    <definedName name="板枋材价">#REF!</definedName>
    <definedName name="枕木7_8" localSheetId="6">#REF!</definedName>
    <definedName name="枕木7_8">#REF!</definedName>
    <definedName name="枕木7×8" localSheetId="6">#REF!</definedName>
    <definedName name="枕木7×8">#REF!</definedName>
    <definedName name="柴油" localSheetId="6">#REF!</definedName>
    <definedName name="柴油">#REF!</definedName>
    <definedName name="柴油发电机固定1000kw" localSheetId="6">#REF!</definedName>
    <definedName name="柴油发电机固定1000kw">#REF!</definedName>
    <definedName name="柴油发电机固定160kw" localSheetId="6">#REF!</definedName>
    <definedName name="柴油发电机固定160kw">#REF!</definedName>
    <definedName name="柴油发电机固定200kw" localSheetId="6">#REF!</definedName>
    <definedName name="柴油发电机固定200kw">#REF!</definedName>
    <definedName name="柴油发电机固定250kw" localSheetId="6">#REF!</definedName>
    <definedName name="柴油发电机固定250kw">#REF!</definedName>
    <definedName name="柴油发电机固定400kw" localSheetId="6">#REF!</definedName>
    <definedName name="柴油发电机固定400kw">#REF!</definedName>
    <definedName name="柴油发电机固定440kw" localSheetId="6">#REF!</definedName>
    <definedName name="柴油发电机固定440kw">#REF!</definedName>
    <definedName name="柴油发电机固定480kw" localSheetId="6">#REF!</definedName>
    <definedName name="柴油发电机固定480kw">#REF!</definedName>
    <definedName name="柴油发电机移动20kw" localSheetId="6">#REF!</definedName>
    <definedName name="柴油发电机移动20kw">#REF!</definedName>
    <definedName name="柴油发电机移动30kw" localSheetId="6">#REF!</definedName>
    <definedName name="柴油发电机移动30kw">#REF!</definedName>
    <definedName name="柴油发电机移动40kw" localSheetId="6">#REF!</definedName>
    <definedName name="柴油发电机移动40kw">#REF!</definedName>
    <definedName name="柴油发电机移动50kw" localSheetId="6">#REF!</definedName>
    <definedName name="柴油发电机移动50kw">#REF!</definedName>
    <definedName name="柴油发电机移动60kw" localSheetId="6">#REF!</definedName>
    <definedName name="柴油发电机移动60kw">#REF!</definedName>
    <definedName name="柴油发电机移动85kw" localSheetId="6">#REF!</definedName>
    <definedName name="柴油发电机移动85kw">#REF!</definedName>
    <definedName name="柴油型载重汽车10t" localSheetId="6">#REF!</definedName>
    <definedName name="柴油型载重汽车10t">#REF!</definedName>
    <definedName name="柴油型载重汽车6.5t" localSheetId="6">#REF!</definedName>
    <definedName name="柴油型载重汽车6.5t">#REF!</definedName>
    <definedName name="柴油型载重汽车8t" localSheetId="6">#REF!</definedName>
    <definedName name="柴油型载重汽车8t">#REF!</definedName>
    <definedName name="柴油打桩机1_2t" localSheetId="6">#REF!</definedName>
    <definedName name="柴油打桩机1_2t">#REF!</definedName>
    <definedName name="柴油打桩机2_4t" localSheetId="6">#REF!</definedName>
    <definedName name="柴油打桩机2_4t">#REF!</definedName>
    <definedName name="柴油打桩机4_6t" localSheetId="6">#REF!</definedName>
    <definedName name="柴油打桩机4_6t">#REF!</definedName>
    <definedName name="柴油打桩机6_8t" localSheetId="6">#REF!</definedName>
    <definedName name="柴油打桩机6_8t">#REF!</definedName>
    <definedName name="标准钢模" localSheetId="6">#REF!</definedName>
    <definedName name="标准钢模">#REF!</definedName>
    <definedName name="桅杆式起重机10t" localSheetId="6">#REF!</definedName>
    <definedName name="桅杆式起重机10t">#REF!</definedName>
    <definedName name="桅杆式起重机15t" localSheetId="6">#REF!</definedName>
    <definedName name="桅杆式起重机15t">#REF!</definedName>
    <definedName name="桅杆式起重机25t" localSheetId="6">#REF!</definedName>
    <definedName name="桅杆式起重机25t">#REF!</definedName>
    <definedName name="桅杆式起重机40t" localSheetId="6">#REF!</definedName>
    <definedName name="桅杆式起重机40t">#REF!</definedName>
    <definedName name="桅杆式起重机5t" localSheetId="6">#REF!</definedName>
    <definedName name="桅杆式起重机5t">#REF!</definedName>
    <definedName name="桥式起重机单梁1t" localSheetId="6">#REF!</definedName>
    <definedName name="桥式起重机单梁1t">#REF!</definedName>
    <definedName name="桥式起重机单梁2t" localSheetId="6">#REF!</definedName>
    <definedName name="桥式起重机单梁2t">#REF!</definedName>
    <definedName name="桥式起重机单梁3t" localSheetId="6">#REF!</definedName>
    <definedName name="桥式起重机单梁3t">#REF!</definedName>
    <definedName name="桥式起重机双梁10t" localSheetId="6">#REF!</definedName>
    <definedName name="桥式起重机双梁10t">#REF!</definedName>
    <definedName name="桥式起重机双梁15÷3t" localSheetId="6">#REF!</definedName>
    <definedName name="桥式起重机双梁15÷3t">#REF!</definedName>
    <definedName name="桥式起重机双梁20÷5t" localSheetId="6">#REF!</definedName>
    <definedName name="桥式起重机双梁20÷5t">#REF!</definedName>
    <definedName name="桥式起重机双梁30÷5t" localSheetId="6">#REF!</definedName>
    <definedName name="桥式起重机双梁30÷5t">#REF!</definedName>
    <definedName name="桥式起重机双梁50÷10t" localSheetId="6">#REF!</definedName>
    <definedName name="桥式起重机双梁50÷10t">#REF!</definedName>
    <definedName name="桥式起重机双梁5t" localSheetId="6">#REF!</definedName>
    <definedName name="桥式起重机双梁5t">#REF!</definedName>
    <definedName name="棉纱头" localSheetId="6">#REF!</definedName>
    <definedName name="棉纱头">#REF!</definedName>
    <definedName name="槽式给料机" localSheetId="6">#REF!</definedName>
    <definedName name="槽式给料机">#REF!</definedName>
    <definedName name="模板嵌缝料" localSheetId="6">#REF!</definedName>
    <definedName name="模板嵌缝料">#REF!</definedName>
    <definedName name="橡皮板" localSheetId="6">#REF!</definedName>
    <definedName name="橡皮板">#REF!</definedName>
    <definedName name="橡胶挤出机φ150mm" localSheetId="6">#REF!</definedName>
    <definedName name="橡胶挤出机φ150mm">#REF!</definedName>
    <definedName name="橡胶挤出机φ65mm" localSheetId="6">#REF!</definedName>
    <definedName name="橡胶挤出机φ65mm">#REF!</definedName>
    <definedName name="橡胶板" localSheetId="6">#REF!</definedName>
    <definedName name="橡胶板">#REF!</definedName>
    <definedName name="橡胶止水带" localSheetId="6">#REF!</definedName>
    <definedName name="橡胶止水带">#REF!</definedName>
    <definedName name="止水橡皮" localSheetId="6">#REF!</definedName>
    <definedName name="止水橡皮">#REF!</definedName>
    <definedName name="气割枪ACM_2" localSheetId="6">#REF!</definedName>
    <definedName name="气割枪ACM_2">#REF!</definedName>
    <definedName name="气脚式风钻" localSheetId="6">#REF!</definedName>
    <definedName name="气脚式风钻">#REF!</definedName>
    <definedName name="氧气" localSheetId="6">#REF!</definedName>
    <definedName name="氧气">#REF!</definedName>
    <definedName name="氯丁胶乳沥青" localSheetId="6">#REF!</definedName>
    <definedName name="氯丁胶乳沥青">#REF!</definedName>
    <definedName name="氯化聚乙烯橡塑卷材" localSheetId="6">#REF!</definedName>
    <definedName name="氯化聚乙烯橡塑卷材">#REF!</definedName>
    <definedName name="水" localSheetId="6">#REF!</definedName>
    <definedName name="水">#REF!</definedName>
    <definedName name="水枪20型" localSheetId="6">#REF!</definedName>
    <definedName name="水枪20型">#REF!</definedName>
    <definedName name="水泥" localSheetId="6">#REF!</definedName>
    <definedName name="水泥">#REF!</definedName>
    <definedName name="水泥32.5" localSheetId="6">#REF!</definedName>
    <definedName name="水泥32.5">#REF!</definedName>
    <definedName name="水泥42.5" localSheetId="6">#REF!</definedName>
    <definedName name="水泥42.5">#REF!</definedName>
    <definedName name="水泥差价" localSheetId="6">#REF!</definedName>
    <definedName name="水泥差价">#REF!</definedName>
    <definedName name="水泥拆包机" localSheetId="6">#REF!</definedName>
    <definedName name="水泥拆包机">#REF!</definedName>
    <definedName name="水泥拉线盘" localSheetId="6">#REF!</definedName>
    <definedName name="水泥拉线盘">#REF!</definedName>
    <definedName name="水泥真空卸料机20_30t÷h" localSheetId="6">#REF!</definedName>
    <definedName name="水泥真空卸料机20_30t÷h">#REF!</definedName>
    <definedName name="水泥真空吸水机组" localSheetId="6">#REF!</definedName>
    <definedName name="水泥真空吸水机组">#REF!</definedName>
    <definedName name="水泥砂浆1÷1" localSheetId="6">#REF!</definedName>
    <definedName name="水泥砂浆1÷1">#REF!</definedName>
    <definedName name="水泥砂浆1÷1.5" localSheetId="6">#REF!</definedName>
    <definedName name="水泥砂浆1÷1.5">#REF!</definedName>
    <definedName name="水泥砂浆1÷2" localSheetId="6">#REF!</definedName>
    <definedName name="水泥砂浆1÷2">#REF!</definedName>
    <definedName name="水泥砂浆1÷2.5" localSheetId="6">#REF!</definedName>
    <definedName name="水泥砂浆1÷2.5">#REF!</definedName>
    <definedName name="水泥砂浆1÷3" localSheetId="6">#REF!</definedName>
    <definedName name="水泥砂浆1÷3">#REF!</definedName>
    <definedName name="水泥砂浆1÷4" localSheetId="6">#REF!</definedName>
    <definedName name="水泥砂浆1÷4">#REF!</definedName>
    <definedName name="水泥骨料输送系统" localSheetId="6">#REF!</definedName>
    <definedName name="水泥骨料输送系统">#REF!</definedName>
    <definedName name="水磨石机" localSheetId="6">#REF!</definedName>
    <definedName name="水磨石机">#REF!</definedName>
    <definedName name="汇率" localSheetId="6">#REF!</definedName>
    <definedName name="汇率">#REF!</definedName>
    <definedName name="污水泵22kw" localSheetId="6">#REF!</definedName>
    <definedName name="污水泵22kw">#REF!</definedName>
    <definedName name="污水泵4kw" localSheetId="6">#REF!</definedName>
    <definedName name="污水泵4kw">#REF!</definedName>
    <definedName name="污水泵55kw" localSheetId="6">#REF!</definedName>
    <definedName name="污水泵55kw">#REF!</definedName>
    <definedName name="汽油" localSheetId="6">#REF!</definedName>
    <definedName name="汽油">#REF!</definedName>
    <definedName name="汽油发电机固定55kw" localSheetId="6">#REF!</definedName>
    <definedName name="汽油发电机固定55kw">#REF!</definedName>
    <definedName name="汽油发电机移动15kw" localSheetId="6">#REF!</definedName>
    <definedName name="汽油发电机移动15kw">#REF!</definedName>
    <definedName name="汽油泵2.2_3.7kw" localSheetId="6">#REF!</definedName>
    <definedName name="汽油泵2.2_3.7kw">#REF!</definedName>
    <definedName name="汽艇59kw" localSheetId="6">#REF!</definedName>
    <definedName name="汽艇59kw">#REF!</definedName>
    <definedName name="汽艇66kw" localSheetId="6">#REF!</definedName>
    <definedName name="汽艇66kw">#REF!</definedName>
    <definedName name="汽艇88kw" localSheetId="6">#REF!</definedName>
    <definedName name="汽艇88kw">#REF!</definedName>
    <definedName name="汽车拖车头20t" localSheetId="6">#REF!</definedName>
    <definedName name="汽车拖车头20t">#REF!</definedName>
    <definedName name="汽车拖车头30t" localSheetId="6">#REF!</definedName>
    <definedName name="汽车拖车头30t">#REF!</definedName>
    <definedName name="汽车拖车头40t" localSheetId="6">#REF!</definedName>
    <definedName name="汽车拖车头40t">#REF!</definedName>
    <definedName name="汽车起重机20t" localSheetId="6">#REF!</definedName>
    <definedName name="汽车起重机20t">#REF!</definedName>
    <definedName name="汽车起重机25t" localSheetId="6">#REF!</definedName>
    <definedName name="汽车起重机25t">#REF!</definedName>
    <definedName name="汽车起重机柴油10t" localSheetId="6">#REF!</definedName>
    <definedName name="汽车起重机柴油10t">#REF!</definedName>
    <definedName name="汽车起重机柴油16t" localSheetId="6">#REF!</definedName>
    <definedName name="汽车起重机柴油16t">#REF!</definedName>
    <definedName name="汽车起重机柴油20t" localSheetId="6">#REF!</definedName>
    <definedName name="汽车起重机柴油20t">#REF!</definedName>
    <definedName name="汽车起重机柴油25t" localSheetId="6">#REF!</definedName>
    <definedName name="汽车起重机柴油25t">#REF!</definedName>
    <definedName name="汽车起重机柴油30t" localSheetId="6">#REF!</definedName>
    <definedName name="汽车起重机柴油30t">#REF!</definedName>
    <definedName name="汽车起重机柴油40t" localSheetId="6">#REF!</definedName>
    <definedName name="汽车起重机柴油40t">#REF!</definedName>
    <definedName name="汽车起重机柴油50t" localSheetId="6">#REF!</definedName>
    <definedName name="汽车起重机柴油50t">#REF!</definedName>
    <definedName name="汽车起重机柴油6.3t" localSheetId="6">#REF!</definedName>
    <definedName name="汽车起重机柴油6.3t">#REF!</definedName>
    <definedName name="汽车起重机柴油8t" localSheetId="6">#REF!</definedName>
    <definedName name="汽车起重机柴油8t">#REF!</definedName>
    <definedName name="汽车起重机汽油5t" localSheetId="6">#REF!</definedName>
    <definedName name="汽车起重机汽油5t">#REF!</definedName>
    <definedName name="汽车轮渡294kw" localSheetId="6">#REF!</definedName>
    <definedName name="汽车轮渡294kw">#REF!</definedName>
    <definedName name="汽车轮渡353kw" localSheetId="6">#REF!</definedName>
    <definedName name="汽车轮渡353kw">#REF!</definedName>
    <definedName name="沉淀管" localSheetId="6">#REF!</definedName>
    <definedName name="沉淀管">#REF!</definedName>
    <definedName name="沥青" localSheetId="6">#REF!</definedName>
    <definedName name="沥青">#REF!</definedName>
    <definedName name="沥青10" localSheetId="6">#REF!</definedName>
    <definedName name="沥青10">#REF!</definedName>
    <definedName name="沥青30" localSheetId="6">#REF!</definedName>
    <definedName name="沥青30">#REF!</definedName>
    <definedName name="沥青60" localSheetId="6">#REF!</definedName>
    <definedName name="沥青60">#REF!</definedName>
    <definedName name="沥青洒布车4000L" localSheetId="6">#REF!</definedName>
    <definedName name="沥青洒布车4000L">#REF!</definedName>
    <definedName name="油动挖掘机0.5m3" localSheetId="6">#REF!</definedName>
    <definedName name="油动挖掘机0.5m3">#REF!</definedName>
    <definedName name="油动挖掘机1.0m3" localSheetId="6">#REF!</definedName>
    <definedName name="油动挖掘机1.0m3">#REF!</definedName>
    <definedName name="油压滑模设备" localSheetId="6">#REF!</definedName>
    <definedName name="油压滑模设备">#REF!</definedName>
    <definedName name="油压磨胎机450_20" localSheetId="6">#REF!</definedName>
    <definedName name="油压磨胎机450_20">#REF!</definedName>
    <definedName name="油毛毡" localSheetId="6">#REF!</definedName>
    <definedName name="油毛毡">#REF!</definedName>
    <definedName name="油漆" localSheetId="6">#REF!</definedName>
    <definedName name="油漆">#REF!</definedName>
    <definedName name="油轮300t" localSheetId="6">#REF!</definedName>
    <definedName name="油轮300t">#REF!</definedName>
    <definedName name="油轮30t" localSheetId="6">#REF!</definedName>
    <definedName name="油轮30t">#REF!</definedName>
    <definedName name="油驳100t" localSheetId="6">#REF!</definedName>
    <definedName name="油驳100t">#REF!</definedName>
    <definedName name="油驳20t" localSheetId="6">#REF!</definedName>
    <definedName name="油驳20t">#REF!</definedName>
    <definedName name="油驳300t" localSheetId="6">#REF!</definedName>
    <definedName name="油驳300t">#REF!</definedName>
    <definedName name="油驳30t" localSheetId="6">#REF!</definedName>
    <definedName name="油驳30t">#REF!</definedName>
    <definedName name="油驳350t" localSheetId="6">#REF!</definedName>
    <definedName name="油驳350t">#REF!</definedName>
    <definedName name="油驳60t" localSheetId="6">#REF!</definedName>
    <definedName name="油驳60t">#REF!</definedName>
    <definedName name="油驳7t" localSheetId="6">#REF!</definedName>
    <definedName name="油驳7t">#REF!</definedName>
    <definedName name="泥浆搅拌机" localSheetId="6">#REF!</definedName>
    <definedName name="泥浆搅拌机">#REF!</definedName>
    <definedName name="泥浆泵3np" localSheetId="6">#REF!</definedName>
    <definedName name="泥浆泵3np">#REF!</definedName>
    <definedName name="泥驳280m3" localSheetId="6">#REF!</definedName>
    <definedName name="泥驳280m3">#REF!</definedName>
    <definedName name="泥驳50m3" localSheetId="6">#REF!</definedName>
    <definedName name="泥驳50m3">#REF!</definedName>
    <definedName name="泥驳60m3" localSheetId="6">#REF!</definedName>
    <definedName name="泥驳60m3">#REF!</definedName>
    <definedName name="洒水车2500L" localSheetId="6">#REF!</definedName>
    <definedName name="洒水车2500L">#REF!</definedName>
    <definedName name="洒水车4000L" localSheetId="6">#REF!</definedName>
    <definedName name="洒水车4000L">#REF!</definedName>
    <definedName name="洒水车4800L" localSheetId="6">#REF!</definedName>
    <definedName name="洒水车4800L">#REF!</definedName>
    <definedName name="洒水车8000L" localSheetId="6">#REF!</definedName>
    <definedName name="洒水车8000L">#REF!</definedName>
    <definedName name="浆砌石人工费" localSheetId="6">#REF!</definedName>
    <definedName name="浆砌石人工费">#REF!</definedName>
    <definedName name="浆砌石其他直接费" localSheetId="6">#REF!</definedName>
    <definedName name="浆砌石其他直接费">#REF!</definedName>
    <definedName name="浆砌石其它费用" localSheetId="6">#REF!</definedName>
    <definedName name="浆砌石其它费用">#REF!</definedName>
    <definedName name="浆砌石利润" localSheetId="6">#REF!</definedName>
    <definedName name="浆砌石利润">#REF!</definedName>
    <definedName name="浆砌石机械使用费" localSheetId="6">#REF!</definedName>
    <definedName name="浆砌石机械使用费">#REF!</definedName>
    <definedName name="浆砌石材料费" localSheetId="6">#REF!</definedName>
    <definedName name="浆砌石材料费">#REF!</definedName>
    <definedName name="浆砌石现场经费" localSheetId="6">#REF!</definedName>
    <definedName name="浆砌石现场经费">#REF!</definedName>
    <definedName name="浆砌石直接工程费" localSheetId="6">#REF!</definedName>
    <definedName name="浆砌石直接工程费">#REF!</definedName>
    <definedName name="浆砌石直接费" localSheetId="6">#REF!</definedName>
    <definedName name="浆砌石直接费">#REF!</definedName>
    <definedName name="浆砌石税金" localSheetId="6">#REF!</definedName>
    <definedName name="浆砌石税金">#REF!</definedName>
    <definedName name="浆砌石量" localSheetId="6">[64]清单!#REF!</definedName>
    <definedName name="浆砌石量">[64]清单!#REF!</definedName>
    <definedName name="浆砌石间接费" localSheetId="6">#REF!</definedName>
    <definedName name="浆砌石间接费">#REF!</definedName>
    <definedName name="海运体">[63]参数!$C$8</definedName>
    <definedName name="海运保">[63]参数!$C$10</definedName>
    <definedName name="海运重">[63]参数!$C$7</definedName>
    <definedName name="涂料JH801" localSheetId="6">#REF!</definedName>
    <definedName name="涂料JH801">#REF!</definedName>
    <definedName name="润滑油" localSheetId="6">#REF!</definedName>
    <definedName name="润滑油">#REF!</definedName>
    <definedName name="液压反铲挖掘机3m3" localSheetId="6">#REF!</definedName>
    <definedName name="液压反铲挖掘机3m3">#REF!</definedName>
    <definedName name="液压挖掘机0.6m3" localSheetId="6">#REF!</definedName>
    <definedName name="液压挖掘机0.6m3">#REF!</definedName>
    <definedName name="液压挖掘机1.0m3" localSheetId="6">#REF!</definedName>
    <definedName name="液压挖掘机1.0m3">#REF!</definedName>
    <definedName name="液压挖掘机1.6m3" localSheetId="6">#REF!</definedName>
    <definedName name="液压挖掘机1.6m3">#REF!</definedName>
    <definedName name="液压挖掘机2.5m3" localSheetId="6">#REF!</definedName>
    <definedName name="液压挖掘机2.5m3">#REF!</definedName>
    <definedName name="深井泵14kw" localSheetId="6">#REF!</definedName>
    <definedName name="深井泵14kw">#REF!</definedName>
    <definedName name="混凝土喷射机4_5m3÷h" localSheetId="6">#REF!</definedName>
    <definedName name="混凝土喷射机4_5m3÷h">#REF!</definedName>
    <definedName name="混凝土拌和楼3×1.5m3" localSheetId="6">#REF!</definedName>
    <definedName name="混凝土拌和楼3×1.5m3">#REF!</definedName>
    <definedName name="混凝土搅拌机0.35m3" localSheetId="6">#REF!</definedName>
    <definedName name="混凝土搅拌机0.35m3">#REF!</definedName>
    <definedName name="混凝土搅拌机0.75m3" localSheetId="6">#REF!</definedName>
    <definedName name="混凝土搅拌机0.75m3">#REF!</definedName>
    <definedName name="混凝土搅拌机0.8m3" localSheetId="6">#REF!</definedName>
    <definedName name="混凝土搅拌机0.8m3">#REF!</definedName>
    <definedName name="混凝土泵车47m3÷h" localSheetId="6">#REF!</definedName>
    <definedName name="混凝土泵车47m3÷h">#REF!</definedName>
    <definedName name="混凝土泵车80m3÷h" localSheetId="6">#REF!</definedName>
    <definedName name="混凝土泵车80m3÷h">#REF!</definedName>
    <definedName name="混凝土输送泵30m3÷h" localSheetId="6">#REF!</definedName>
    <definedName name="混凝土输送泵30m3÷h">#REF!</definedName>
    <definedName name="混合砂浆1比0.2比2" localSheetId="6">#REF!</definedName>
    <definedName name="混合砂浆1比0.2比2">#REF!</definedName>
    <definedName name="混砂机" localSheetId="6">#REF!</definedName>
    <definedName name="混砂机">#REF!</definedName>
    <definedName name="添加剂" localSheetId="6">#REF!</definedName>
    <definedName name="添加剂">#REF!</definedName>
    <definedName name="温控措施费" localSheetId="6">#REF!</definedName>
    <definedName name="温控措施费">#REF!</definedName>
    <definedName name="溢洪道门主材" localSheetId="6">#REF!</definedName>
    <definedName name="溢洪道门主材">#REF!</definedName>
    <definedName name="溢洪道门焊材" localSheetId="6">#REF!</definedName>
    <definedName name="溢洪道门焊材">#REF!</definedName>
    <definedName name="滑模" localSheetId="6">#REF!</definedName>
    <definedName name="滑模">#REF!</definedName>
    <definedName name="滑石粉" localSheetId="6">#REF!</definedName>
    <definedName name="滑石粉">#REF!</definedName>
    <definedName name="滚齿机" localSheetId="6">#REF!</definedName>
    <definedName name="滚齿机">#REF!</definedName>
    <definedName name="滤油纸" localSheetId="6">#REF!</definedName>
    <definedName name="滤油纸">#REF!</definedName>
    <definedName name="潜孔钻100型" localSheetId="6">#REF!</definedName>
    <definedName name="潜孔钻100型">#REF!</definedName>
    <definedName name="潜孔钻150型" localSheetId="6">#REF!</definedName>
    <definedName name="潜孔钻150型">#REF!</definedName>
    <definedName name="潜孔钻200型" localSheetId="6">#REF!</definedName>
    <definedName name="潜孔钻200型">#REF!</definedName>
    <definedName name="潜孔钻80型" localSheetId="6">#REF!</definedName>
    <definedName name="潜孔钻80型">#REF!</definedName>
    <definedName name="潜水泵2.2kw" localSheetId="6">#REF!</definedName>
    <definedName name="潜水泵2.2kw">#REF!</definedName>
    <definedName name="潜水泵34kw" localSheetId="6">#REF!</definedName>
    <definedName name="潜水泵34kw">#REF!</definedName>
    <definedName name="潜水泵7kw" localSheetId="6">#REF!</definedName>
    <definedName name="潜水泵7kw">#REF!</definedName>
    <definedName name="潜水衣具" localSheetId="6">#REF!</definedName>
    <definedName name="潜水衣具">#REF!</definedName>
    <definedName name="潜管700mm排泥" localSheetId="6">#REF!</definedName>
    <definedName name="潜管700mm排泥">#REF!</definedName>
    <definedName name="潜管700mm排砂" localSheetId="6">#REF!</definedName>
    <definedName name="潜管700mm排砂">#REF!</definedName>
    <definedName name="灌浆其他直接费" localSheetId="6">#REF!</definedName>
    <definedName name="灌浆其他直接费">#REF!</definedName>
    <definedName name="灌浆其他费用" localSheetId="6">#REF!</definedName>
    <definedName name="灌浆其他费用">#REF!</definedName>
    <definedName name="灌浆现场经费" localSheetId="6">#REF!</definedName>
    <definedName name="灌浆现场经费">#REF!</definedName>
    <definedName name="灌浆税金" localSheetId="6">#REF!</definedName>
    <definedName name="灌浆税金">#REF!</definedName>
    <definedName name="灌浆管" localSheetId="6">#REF!</definedName>
    <definedName name="灌浆管">#REF!</definedName>
    <definedName name="灌浆计划利润" localSheetId="6">#REF!</definedName>
    <definedName name="灌浆计划利润">#REF!</definedName>
    <definedName name="灌浆间接费" localSheetId="6">#REF!</definedName>
    <definedName name="灌浆间接费">#REF!</definedName>
    <definedName name="灰浆搅拌机" localSheetId="6">#REF!</definedName>
    <definedName name="灰浆搅拌机">#REF!</definedName>
    <definedName name="灰浆泵4kw" localSheetId="6">#REF!</definedName>
    <definedName name="灰浆泵4kw">#REF!</definedName>
    <definedName name="炸药" localSheetId="6">#REF!</definedName>
    <definedName name="炸药">#REF!</definedName>
    <definedName name="点焊机交流150kvA" localSheetId="6">#REF!</definedName>
    <definedName name="点焊机交流150kvA">#REF!</definedName>
    <definedName name="点焊机交流20kvA" localSheetId="6">#REF!</definedName>
    <definedName name="点焊机交流20kvA">#REF!</definedName>
    <definedName name="点焊机交流30kvA" localSheetId="6">#REF!</definedName>
    <definedName name="点焊机交流30kvA">#REF!</definedName>
    <definedName name="点焊机交流75kvA" localSheetId="6">#REF!</definedName>
    <definedName name="点焊机交流75kvA">#REF!</definedName>
    <definedName name="炼胶机φ400×1000mm" localSheetId="6">#REF!</definedName>
    <definedName name="炼胶机φ400×1000mm">#REF!</definedName>
    <definedName name="焊锡" localSheetId="6">#REF!</definedName>
    <definedName name="焊锡">#REF!</definedName>
    <definedName name="煤" localSheetId="6">#REF!</definedName>
    <definedName name="煤">#REF!</definedName>
    <definedName name="煤油" localSheetId="6">#REF!</definedName>
    <definedName name="煤油">#REF!</definedName>
    <definedName name="牛头刨床" localSheetId="6">#REF!</definedName>
    <definedName name="牛头刨床">#REF!</definedName>
    <definedName name="环氧富锌漆" localSheetId="6">#REF!</definedName>
    <definedName name="环氧富锌漆">#REF!</definedName>
    <definedName name="环氧树脂" localSheetId="6">#REF!</definedName>
    <definedName name="环氧树脂">#REF!</definedName>
    <definedName name="现场经费">[64]取费费率表!$F$6</definedName>
    <definedName name="玻璃胶" localSheetId="6">#REF!</definedName>
    <definedName name="玻璃胶">#REF!</definedName>
    <definedName name="生活船30个床位" localSheetId="6">#REF!</definedName>
    <definedName name="生活船30个床位">#REF!</definedName>
    <definedName name="生活船45个床位" localSheetId="6">#REF!</definedName>
    <definedName name="生活船45个床位">#REF!</definedName>
    <definedName name="生活船63个床位" localSheetId="6">#REF!</definedName>
    <definedName name="生活船63个床位">#REF!</definedName>
    <definedName name="生石灰" localSheetId="6">#REF!</definedName>
    <definedName name="生石灰">#REF!</definedName>
    <definedName name="甲板驳100_200t" localSheetId="6">#REF!</definedName>
    <definedName name="甲板驳100_200t">#REF!</definedName>
    <definedName name="甲板驳1000t" localSheetId="6">#REF!</definedName>
    <definedName name="甲板驳1000t">#REF!</definedName>
    <definedName name="甲板驳300_500t" localSheetId="6">#REF!</definedName>
    <definedName name="甲板驳300_500t">#REF!</definedName>
    <definedName name="电" localSheetId="6">#REF!</definedName>
    <definedName name="电">#REF!</definedName>
    <definedName name="电价" localSheetId="6">#REF!</definedName>
    <definedName name="电价">#REF!</definedName>
    <definedName name="电动挖掘机2.0m3" localSheetId="6">#REF!</definedName>
    <definedName name="电动挖掘机2.0m3">#REF!</definedName>
    <definedName name="电动挖掘机3.0m3" localSheetId="6">#REF!</definedName>
    <definedName name="电动挖掘机3.0m3">#REF!</definedName>
    <definedName name="电动挖掘机4.0m3" localSheetId="6">#REF!</definedName>
    <definedName name="电动挖掘机4.0m3">#REF!</definedName>
    <definedName name="电动葫芦0.5t" localSheetId="6">#REF!</definedName>
    <definedName name="电动葫芦0.5t">#REF!</definedName>
    <definedName name="电动葫芦1.0t" localSheetId="6">#REF!</definedName>
    <definedName name="电动葫芦1.0t">#REF!</definedName>
    <definedName name="电动葫芦2.0t" localSheetId="6">#REF!</definedName>
    <definedName name="电动葫芦2.0t">#REF!</definedName>
    <definedName name="电动葫芦3.0t" localSheetId="6">#REF!</definedName>
    <definedName name="电动葫芦3.0t">#REF!</definedName>
    <definedName name="电动葫芦5.0t" localSheetId="6">#REF!</definedName>
    <definedName name="电动葫芦5.0t">#REF!</definedName>
    <definedName name="电焊机交流20_25kvA" localSheetId="6">#REF!</definedName>
    <definedName name="电焊机交流20_25kvA">#REF!</definedName>
    <definedName name="电焊机交流30kva" localSheetId="6">#REF!</definedName>
    <definedName name="电焊机交流30kva">#REF!</definedName>
    <definedName name="电焊机交流50kvA" localSheetId="6">#REF!</definedName>
    <definedName name="电焊机交流50kvA">#REF!</definedName>
    <definedName name="电焊机直流16kvA" localSheetId="6">#REF!</definedName>
    <definedName name="电焊机直流16kvA">#REF!</definedName>
    <definedName name="电焊机直流30kva" localSheetId="6">#REF!</definedName>
    <definedName name="电焊机直流30kva">#REF!</definedName>
    <definedName name="电焊机直流9.6kvA" localSheetId="6">#REF!</definedName>
    <definedName name="电焊机直流9.6kvA">#REF!</definedName>
    <definedName name="电焊条" localSheetId="6">#REF!</definedName>
    <definedName name="电焊条">#REF!</definedName>
    <definedName name="电石" localSheetId="6">#REF!</definedName>
    <definedName name="电石">#REF!</definedName>
    <definedName name="电磁式给料机" localSheetId="6">#REF!</definedName>
    <definedName name="电磁式给料机">#REF!</definedName>
    <definedName name="电磁式给料机45DA" localSheetId="6">#REF!</definedName>
    <definedName name="电磁式给料机45DA">#REF!</definedName>
    <definedName name="电雷管" localSheetId="6">#REF!</definedName>
    <definedName name="电雷管">#REF!</definedName>
    <definedName name="登陆艇331kw" localSheetId="6">#REF!</definedName>
    <definedName name="登陆艇331kw">#REF!</definedName>
    <definedName name="登陆艇441kw" localSheetId="6">#REF!</definedName>
    <definedName name="登陆艇441kw">#REF!</definedName>
    <definedName name="白棕绳" localSheetId="6">#REF!</definedName>
    <definedName name="白棕绳">#REF!</definedName>
    <definedName name="白铁皮厚0.32mm" localSheetId="6">#REF!</definedName>
    <definedName name="白铁皮厚0.32mm">#REF!</definedName>
    <definedName name="盐溶机" localSheetId="6">#REF!</definedName>
    <definedName name="盐溶机">#REF!</definedName>
    <definedName name="直接费" localSheetId="6">[64]取费费率表!#REF!</definedName>
    <definedName name="直接费">[64]取费费率表!#REF!</definedName>
    <definedName name="直流电焊机30kva" localSheetId="6">#REF!</definedName>
    <definedName name="直流电焊机30kva">#REF!</definedName>
    <definedName name="真空泵22kw" localSheetId="6">#REF!</definedName>
    <definedName name="真空泵22kw">#REF!</definedName>
    <definedName name="真空泵4.5kw" localSheetId="6">#REF!</definedName>
    <definedName name="真空泵4.5kw">#REF!</definedName>
    <definedName name="真空泵7kw" localSheetId="6">#REF!</definedName>
    <definedName name="真空泵7kw">#REF!</definedName>
    <definedName name="石屑" localSheetId="6">#REF!</definedName>
    <definedName name="石屑">#REF!</definedName>
    <definedName name="石棉瓦" localSheetId="6">#REF!</definedName>
    <definedName name="石棉瓦">#REF!</definedName>
    <definedName name="石灰" localSheetId="6">#REF!</definedName>
    <definedName name="石灰">#REF!</definedName>
    <definedName name="石英砂" localSheetId="6">#REF!</definedName>
    <definedName name="石英砂">#REF!</definedName>
    <definedName name="石英砂kg" localSheetId="6">#REF!</definedName>
    <definedName name="石英砂kg">#REF!</definedName>
    <definedName name="石英粉" localSheetId="6">#REF!</definedName>
    <definedName name="石英粉">#REF!</definedName>
    <definedName name="石驳120M3" localSheetId="6">#REF!</definedName>
    <definedName name="石驳120M3">#REF!</definedName>
    <definedName name="石驳210M3" localSheetId="6">#REF!</definedName>
    <definedName name="石驳210M3">#REF!</definedName>
    <definedName name="矿粉" localSheetId="6">#REF!</definedName>
    <definedName name="矿粉">#REF!</definedName>
    <definedName name="砂" localSheetId="6">#REF!</definedName>
    <definedName name="砂">#REF!</definedName>
    <definedName name="砂浆M10" localSheetId="6">#REF!</definedName>
    <definedName name="砂浆M10">#REF!</definedName>
    <definedName name="砂浆M15" localSheetId="6">#REF!</definedName>
    <definedName name="砂浆M15">#REF!</definedName>
    <definedName name="砂浆M40" localSheetId="6">#REF!</definedName>
    <definedName name="砂浆M40">#REF!</definedName>
    <definedName name="砂浆M7.5" localSheetId="6">#REF!</definedName>
    <definedName name="砂浆M7.5">#REF!</definedName>
    <definedName name="砂浆M8" localSheetId="6">#REF!</definedName>
    <definedName name="砂浆M8">#REF!</definedName>
    <definedName name="砂浆搅拌机" localSheetId="6">#REF!</definedName>
    <definedName name="砂浆搅拌机">#REF!</definedName>
    <definedName name="砂石料价格计算" localSheetId="6">#REF!</definedName>
    <definedName name="砂石料价格计算">#REF!</definedName>
    <definedName name="砂砾石" localSheetId="6">#REF!</definedName>
    <definedName name="砂砾石">#REF!</definedName>
    <definedName name="砂驳180m3" localSheetId="6">#REF!</definedName>
    <definedName name="砂驳180m3">#REF!</definedName>
    <definedName name="砂驳60m3" localSheetId="6">#REF!</definedName>
    <definedName name="砂驳60m3">#REF!</definedName>
    <definedName name="砌石其他直接费" localSheetId="6">#REF!</definedName>
    <definedName name="砌石其他直接费">#REF!</definedName>
    <definedName name="砌石其他费用" localSheetId="6">#REF!</definedName>
    <definedName name="砌石其他费用">#REF!</definedName>
    <definedName name="砌石现场经费" localSheetId="6">#REF!</definedName>
    <definedName name="砌石现场经费">#REF!</definedName>
    <definedName name="砌石税金" localSheetId="6">#REF!</definedName>
    <definedName name="砌石税金">#REF!</definedName>
    <definedName name="砌石计划利润" localSheetId="6">#REF!</definedName>
    <definedName name="砌石计划利润">#REF!</definedName>
    <definedName name="砌石间接费" localSheetId="6">#REF!</definedName>
    <definedName name="砌石间接费">#REF!</definedName>
    <definedName name="破布" localSheetId="6">#REF!</definedName>
    <definedName name="破布">#REF!</definedName>
    <definedName name="砼C10" localSheetId="6">#REF!</definedName>
    <definedName name="砼C10">#REF!</definedName>
    <definedName name="砼C15" localSheetId="6">#REF!</definedName>
    <definedName name="砼C15">#REF!</definedName>
    <definedName name="砼C20" localSheetId="6">#REF!</definedName>
    <definedName name="砼C20">#REF!</definedName>
    <definedName name="砼C25" localSheetId="6">#REF!</definedName>
    <definedName name="砼C25">#REF!</definedName>
    <definedName name="砼C30" localSheetId="6">#REF!</definedName>
    <definedName name="砼C30">#REF!</definedName>
    <definedName name="砼C35" localSheetId="6">#REF!</definedName>
    <definedName name="砼C35">#REF!</definedName>
    <definedName name="砼C40" localSheetId="6">#REF!</definedName>
    <definedName name="砼C40">#REF!</definedName>
    <definedName name="砼其他直接费" localSheetId="6">#REF!</definedName>
    <definedName name="砼其他直接费">#REF!</definedName>
    <definedName name="砼其他费用" localSheetId="6">#REF!</definedName>
    <definedName name="砼其他费用">#REF!</definedName>
    <definedName name="砼切缝机" localSheetId="6">#REF!</definedName>
    <definedName name="砼切缝机">#REF!</definedName>
    <definedName name="砼吊罐3m3" localSheetId="6">#REF!</definedName>
    <definedName name="砼吊罐3m3">#REF!</definedName>
    <definedName name="砼搅拌楼3×1.0m3" localSheetId="6">#REF!</definedName>
    <definedName name="砼搅拌楼3×1.0m3">#REF!</definedName>
    <definedName name="砼搅拌站25m3÷h" localSheetId="6">#REF!</definedName>
    <definedName name="砼搅拌站25m3÷h">#REF!</definedName>
    <definedName name="砼搅拌运输车3m3以内" localSheetId="6">#REF!</definedName>
    <definedName name="砼搅拌运输车3m3以内">#REF!</definedName>
    <definedName name="砼搅拌运输车6m3" localSheetId="6">#REF!</definedName>
    <definedName name="砼搅拌运输车6m3">#REF!</definedName>
    <definedName name="砼水平运输" localSheetId="6">#REF!</definedName>
    <definedName name="砼水平运输">#REF!</definedName>
    <definedName name="砼现场经费" localSheetId="6">#REF!</definedName>
    <definedName name="砼现场经费">#REF!</definedName>
    <definedName name="砼税金" localSheetId="6">#REF!</definedName>
    <definedName name="砼税金">#REF!</definedName>
    <definedName name="砼计划利润" localSheetId="6">#REF!</definedName>
    <definedName name="砼计划利润">#REF!</definedName>
    <definedName name="砼输送泵30m3" localSheetId="6">#REF!</definedName>
    <definedName name="砼输送泵30m3">#REF!</definedName>
    <definedName name="砼输送泵60m3÷h" localSheetId="6">#REF!</definedName>
    <definedName name="砼输送泵60m3÷h">#REF!</definedName>
    <definedName name="砼间接费" localSheetId="6">#REF!</definedName>
    <definedName name="砼间接费">#REF!</definedName>
    <definedName name="碎石" localSheetId="6">#REF!</definedName>
    <definedName name="碎石">#REF!</definedName>
    <definedName name="碱粉" localSheetId="6">#REF!</definedName>
    <definedName name="碱粉">#REF!</definedName>
    <definedName name="磨垫机" localSheetId="6">#REF!</definedName>
    <definedName name="磨垫机">#REF!</definedName>
    <definedName name="磨胎机1400_24" localSheetId="6">#REF!</definedName>
    <definedName name="磨胎机1400_24">#REF!</definedName>
    <definedName name="磨里机" localSheetId="6">#REF!</definedName>
    <definedName name="磨里机">#REF!</definedName>
    <definedName name="离心水泵单级17kw" localSheetId="6">#REF!</definedName>
    <definedName name="离心水泵单级17kw">#REF!</definedName>
    <definedName name="离心水泵单级17kw台班费" localSheetId="6">#REF!</definedName>
    <definedName name="离心水泵单级17kw台班费">#REF!</definedName>
    <definedName name="离心水泵单级30kw" localSheetId="6">#REF!</definedName>
    <definedName name="离心水泵单级30kw">#REF!</definedName>
    <definedName name="离心水泵单级55kw" localSheetId="6">#REF!</definedName>
    <definedName name="离心水泵单级55kw">#REF!</definedName>
    <definedName name="离心水泵单级7kw" localSheetId="6">#REF!</definedName>
    <definedName name="离心水泵单级7kw">#REF!</definedName>
    <definedName name="离心水泵单级双吸100kw" localSheetId="6">#REF!</definedName>
    <definedName name="离心水泵单级双吸100kw">#REF!</definedName>
    <definedName name="离心水泵单级双吸135kw" localSheetId="6">#REF!</definedName>
    <definedName name="离心水泵单级双吸135kw">#REF!</definedName>
    <definedName name="离心水泵单级双吸20kw" localSheetId="6">#REF!</definedName>
    <definedName name="离心水泵单级双吸20kw">#REF!</definedName>
    <definedName name="离心水泵单级双吸55kw" localSheetId="6">#REF!</definedName>
    <definedName name="离心水泵单级双吸55kw">#REF!</definedName>
    <definedName name="离心水泵多级100kw" localSheetId="6">#REF!</definedName>
    <definedName name="离心水泵多级100kw">#REF!</definedName>
    <definedName name="离心水泵多级14kw" localSheetId="6">#REF!</definedName>
    <definedName name="离心水泵多级14kw">#REF!</definedName>
    <definedName name="离心水泵多级230kw" localSheetId="6">#REF!</definedName>
    <definedName name="离心水泵多级230kw">#REF!</definedName>
    <definedName name="离心水泵多级40kw" localSheetId="6">#REF!</definedName>
    <definedName name="离心水泵多级40kw">#REF!</definedName>
    <definedName name="离心水泵多级410kw" localSheetId="6">#REF!</definedName>
    <definedName name="离心水泵多级410kw">#REF!</definedName>
    <definedName name="离心水泵多级7kw" localSheetId="6">#REF!</definedName>
    <definedName name="离心水泵多级7kw">#REF!</definedName>
    <definedName name="离心通风机10kw" localSheetId="6">#REF!</definedName>
    <definedName name="离心通风机10kw">#REF!</definedName>
    <definedName name="离心通风机28kw" localSheetId="6">#REF!</definedName>
    <definedName name="离心通风机28kw">#REF!</definedName>
    <definedName name="离心通风机4.5kw" localSheetId="6">#REF!</definedName>
    <definedName name="离心通风机4.5kw">#REF!</definedName>
    <definedName name="离心通风机75kw" localSheetId="6">#REF!</definedName>
    <definedName name="离心通风机75kw">#REF!</definedName>
    <definedName name="税金" localSheetId="6">#REF!</definedName>
    <definedName name="税金">#REF!</definedName>
    <definedName name="稳定土厂拌设备250t÷h以内" localSheetId="6">#REF!</definedName>
    <definedName name="稳定土厂拌设备250t÷h以内">#REF!</definedName>
    <definedName name="空压机油动固定12m3÷min" localSheetId="6">#REF!</definedName>
    <definedName name="空压机油动固定12m3÷min">#REF!</definedName>
    <definedName name="空压机油动移动17m3÷min" localSheetId="6">#REF!</definedName>
    <definedName name="空压机油动移动17m3÷min">#REF!</definedName>
    <definedName name="空压机油动移动3m3÷min" localSheetId="6">#REF!</definedName>
    <definedName name="空压机油动移动3m3÷min">#REF!</definedName>
    <definedName name="空压机油动移动6m3÷min" localSheetId="6">#REF!</definedName>
    <definedName name="空压机油动移动6m3÷min">#REF!</definedName>
    <definedName name="空压机油动移动9m3÷min" localSheetId="6">#REF!</definedName>
    <definedName name="空压机油动移动9m3÷min">#REF!</definedName>
    <definedName name="空压机电动固定103m3÷min" localSheetId="6">#REF!</definedName>
    <definedName name="空压机电动固定103m3÷min">#REF!</definedName>
    <definedName name="空压机电动固定15m3÷min" localSheetId="6">#REF!</definedName>
    <definedName name="空压机电动固定15m3÷min">#REF!</definedName>
    <definedName name="空压机电动固定20m3÷min" localSheetId="6">#REF!</definedName>
    <definedName name="空压机电动固定20m3÷min">#REF!</definedName>
    <definedName name="空压机电动固定40m3÷min" localSheetId="6">#REF!</definedName>
    <definedName name="空压机电动固定40m3÷min">#REF!</definedName>
    <definedName name="空压机电动固定60m3÷min" localSheetId="6">#REF!</definedName>
    <definedName name="空压机电动固定60m3÷min">#REF!</definedName>
    <definedName name="空压机电动固定93m3÷min" localSheetId="6">#REF!</definedName>
    <definedName name="空压机电动固定93m3÷min">#REF!</definedName>
    <definedName name="空压机电动固定9m3÷min" localSheetId="6">#REF!</definedName>
    <definedName name="空压机电动固定9m3÷min">#REF!</definedName>
    <definedName name="空压机电动移动3m3÷min" localSheetId="6">#REF!</definedName>
    <definedName name="空压机电动移动3m3÷min">#REF!</definedName>
    <definedName name="空压机电动移动6m3÷min" localSheetId="6">#REF!</definedName>
    <definedName name="空压机电动移动6m3÷min">#REF!</definedName>
    <definedName name="空压机电动移动9m3÷min" localSheetId="6">#REF!</definedName>
    <definedName name="空压机电动移动9m3÷min">#REF!</definedName>
    <definedName name="空心钢" localSheetId="6">#REF!</definedName>
    <definedName name="空心钢">#REF!</definedName>
    <definedName name="空气锤150kg" localSheetId="6">#REF!</definedName>
    <definedName name="空气锤150kg">#REF!</definedName>
    <definedName name="空气锤45kg" localSheetId="6">#REF!</definedName>
    <definedName name="空气锤45kg">#REF!</definedName>
    <definedName name="空气锤560kg" localSheetId="6">#REF!</definedName>
    <definedName name="空气锤560kg">#REF!</definedName>
    <definedName name="空气锤75kg" localSheetId="6">#REF!</definedName>
    <definedName name="空气锤75kg">#REF!</definedName>
    <definedName name="立式钻床φ13mm" localSheetId="6">#REF!</definedName>
    <definedName name="立式钻床φ13mm">#REF!</definedName>
    <definedName name="筛砂机" localSheetId="6">#REF!</definedName>
    <definedName name="筛砂机">#REF!</definedName>
    <definedName name="箱式炉" localSheetId="6">#REF!</definedName>
    <definedName name="箱式炉">#REF!</definedName>
    <definedName name="粉煤灰" localSheetId="6">#REF!</definedName>
    <definedName name="粉煤灰">#REF!</definedName>
    <definedName name="粉煤灰价" localSheetId="6">#REF!</definedName>
    <definedName name="粉煤灰价">#REF!</definedName>
    <definedName name="粘土" localSheetId="6">#REF!</definedName>
    <definedName name="粘土">#REF!</definedName>
    <definedName name="粘结剂YJ302型" localSheetId="6">#REF!</definedName>
    <definedName name="粘结剂YJ302型">#REF!</definedName>
    <definedName name="素水泥浆" localSheetId="6">#REF!</definedName>
    <definedName name="素水泥浆">#REF!</definedName>
    <definedName name="紫铜片" localSheetId="6">#REF!</definedName>
    <definedName name="紫铜片">#REF!</definedName>
    <definedName name="紫铜片厚1mm" localSheetId="6">#REF!</definedName>
    <definedName name="紫铜片厚1mm">#REF!</definedName>
    <definedName name="紫铜片厚1mm价" localSheetId="6">#REF!</definedName>
    <definedName name="紫铜片厚1mm价">#REF!</definedName>
    <definedName name="红砖" localSheetId="6">#REF!</definedName>
    <definedName name="红砖">#REF!</definedName>
    <definedName name="组合钢模板" localSheetId="6">#REF!</definedName>
    <definedName name="组合钢模板">#REF!</definedName>
    <definedName name="细砂" localSheetId="6">#REF!</definedName>
    <definedName name="细砂">#REF!</definedName>
    <definedName name="绝缘线" localSheetId="6">#REF!</definedName>
    <definedName name="绝缘线">#REF!</definedName>
    <definedName name="绞吸式挖泥船1720m3÷h" localSheetId="6">#REF!</definedName>
    <definedName name="绞吸式挖泥船1720m3÷h">#REF!</definedName>
    <definedName name="绞吸式挖泥船200m3÷h" localSheetId="6">#REF!</definedName>
    <definedName name="绞吸式挖泥船200m3÷h">#REF!</definedName>
    <definedName name="绞吸式挖泥船300m3÷h" localSheetId="6">#REF!</definedName>
    <definedName name="绞吸式挖泥船300m3÷h">#REF!</definedName>
    <definedName name="绞吸式挖泥船350m3÷h" localSheetId="6">#REF!</definedName>
    <definedName name="绞吸式挖泥船350m3÷h">#REF!</definedName>
    <definedName name="绞吸式挖泥船40m3÷h" localSheetId="6">#REF!</definedName>
    <definedName name="绞吸式挖泥船40m3÷h">#REF!</definedName>
    <definedName name="绞吸式挖泥船500m3÷h" localSheetId="6">#REF!</definedName>
    <definedName name="绞吸式挖泥船500m3÷h">#REF!</definedName>
    <definedName name="绞吸式挖泥船80m3÷h" localSheetId="6">#REF!</definedName>
    <definedName name="绞吸式挖泥船80m3÷h">#REF!</definedName>
    <definedName name="绞吸式挖砂船1720m3÷h" localSheetId="6">#REF!</definedName>
    <definedName name="绞吸式挖砂船1720m3÷h">#REF!</definedName>
    <definedName name="绞吸式挖砂船200m3÷h" localSheetId="6">#REF!</definedName>
    <definedName name="绞吸式挖砂船200m3÷h">#REF!</definedName>
    <definedName name="绞吸式挖砂船300m3÷h" localSheetId="6">#REF!</definedName>
    <definedName name="绞吸式挖砂船300m3÷h">#REF!</definedName>
    <definedName name="绞吸式挖砂船350m3÷h" localSheetId="6">#REF!</definedName>
    <definedName name="绞吸式挖砂船350m3÷h">#REF!</definedName>
    <definedName name="绞吸式挖砂船500m3÷h" localSheetId="6">#REF!</definedName>
    <definedName name="绞吸式挖砂船500m3÷h">#REF!</definedName>
    <definedName name="编织袋" localSheetId="6">#REF!</definedName>
    <definedName name="编织袋">#REF!</definedName>
    <definedName name="羊足碾12_18t" localSheetId="6">#REF!</definedName>
    <definedName name="羊足碾12_18t">#REF!</definedName>
    <definedName name="羊足碾5_7t" localSheetId="6">#REF!</definedName>
    <definedName name="羊足碾5_7t">#REF!</definedName>
    <definedName name="羊足碾8_12t" localSheetId="6">#REF!</definedName>
    <definedName name="羊足碾8_12t">#REF!</definedName>
    <definedName name="胎面压合机" localSheetId="6">#REF!</definedName>
    <definedName name="胎面压合机">#REF!</definedName>
    <definedName name="胶107" localSheetId="6">#REF!</definedName>
    <definedName name="胶107">#REF!</definedName>
    <definedName name="胶合板三层" localSheetId="6">#REF!</definedName>
    <definedName name="胶合板三层">#REF!</definedName>
    <definedName name="胶带机1000×125" localSheetId="6">#REF!</definedName>
    <definedName name="胶带机1000×125">#REF!</definedName>
    <definedName name="胶带机500×20" localSheetId="6">#REF!</definedName>
    <definedName name="胶带机500×20">#REF!</definedName>
    <definedName name="胶带机800×100" localSheetId="6">#REF!</definedName>
    <definedName name="胶带机800×100">#REF!</definedName>
    <definedName name="胶带机800×200" localSheetId="6">#REF!</definedName>
    <definedName name="胶带机800×200">#REF!</definedName>
    <definedName name="胶带机800×30" localSheetId="6">#REF!</definedName>
    <definedName name="胶带机800×30">#REF!</definedName>
    <definedName name="胶带机800×50" localSheetId="6">#REF!</definedName>
    <definedName name="胶带机800×50">#REF!</definedName>
    <definedName name="胶带机800×75" localSheetId="6">#REF!</definedName>
    <definedName name="胶带机800×75">#REF!</definedName>
    <definedName name="胶管1.5英寸" localSheetId="6">#REF!</definedName>
    <definedName name="胶管1.5英寸">#REF!</definedName>
    <definedName name="胶管1英寸" localSheetId="6">#REF!</definedName>
    <definedName name="胶管1英寸">#REF!</definedName>
    <definedName name="胶管2英寸" localSheetId="6">#REF!</definedName>
    <definedName name="胶管2英寸">#REF!</definedName>
    <definedName name="胶纸" localSheetId="6">#REF!</definedName>
    <definedName name="胶纸">#REF!</definedName>
    <definedName name="胶质炸药" localSheetId="6">#REF!</definedName>
    <definedName name="胶质炸药">#REF!</definedName>
    <definedName name="胶轮车" localSheetId="6">#REF!</definedName>
    <definedName name="胶轮车">#REF!</definedName>
    <definedName name="脱模剂" localSheetId="6">#REF!</definedName>
    <definedName name="脱模剂">#REF!</definedName>
    <definedName name="腭式破碎机400×600" localSheetId="6">#REF!</definedName>
    <definedName name="腭式破碎机400×600">#REF!</definedName>
    <definedName name="腭式破碎机500×750" localSheetId="6">#REF!</definedName>
    <definedName name="腭式破碎机500×750">#REF!</definedName>
    <definedName name="膨胀螺栓" localSheetId="6">#REF!</definedName>
    <definedName name="膨胀螺栓">#REF!</definedName>
    <definedName name="自动电焊机变速MZ_1000" localSheetId="6">#REF!</definedName>
    <definedName name="自动电焊机变速MZ_1000">#REF!</definedName>
    <definedName name="自动电焊机等速MZ1_1000" localSheetId="6">#REF!</definedName>
    <definedName name="自动电焊机等速MZ1_1000">#REF!</definedName>
    <definedName name="自动电焊机等速MZ2_1500" localSheetId="6">#REF!</definedName>
    <definedName name="自动电焊机等速MZ2_1500">#REF!</definedName>
    <definedName name="自卸汽车10T" localSheetId="6">#REF!</definedName>
    <definedName name="自卸汽车10T">#REF!</definedName>
    <definedName name="自卸汽车15t" localSheetId="6">#REF!</definedName>
    <definedName name="自卸汽车15t">#REF!</definedName>
    <definedName name="自卸汽车20t" localSheetId="6">#REF!</definedName>
    <definedName name="自卸汽车20t">#REF!</definedName>
    <definedName name="自卸汽车3.5t" localSheetId="6">#REF!</definedName>
    <definedName name="自卸汽车3.5t">#REF!</definedName>
    <definedName name="自卸汽车5T" localSheetId="6">#REF!</definedName>
    <definedName name="自卸汽车5T">#REF!</definedName>
    <definedName name="自卸汽车8T" localSheetId="6">#REF!</definedName>
    <definedName name="自卸汽车8T">#REF!</definedName>
    <definedName name="自定中心筛1250×2500" localSheetId="6">#REF!</definedName>
    <definedName name="自定中心筛1250×2500">#REF!</definedName>
    <definedName name="自定中心筛1250×4000" localSheetId="6">#REF!</definedName>
    <definedName name="自定中心筛1250×4000">#REF!</definedName>
    <definedName name="自定中心筛1500×3000" localSheetId="6">#REF!</definedName>
    <definedName name="自定中心筛1500×3000">#REF!</definedName>
    <definedName name="自行式平地机118kw" localSheetId="6">#REF!</definedName>
    <definedName name="自行式平地机118kw">#REF!</definedName>
    <definedName name="自行式平地机135kw" localSheetId="6">#REF!</definedName>
    <definedName name="自行式平地机135kw">#REF!</definedName>
    <definedName name="自行式平地机44kw" localSheetId="6">#REF!</definedName>
    <definedName name="自行式平地机44kw">#REF!</definedName>
    <definedName name="自行式平地机66kw" localSheetId="6">#REF!</definedName>
    <definedName name="自行式平地机66kw">#REF!</definedName>
    <definedName name="自行式铲运机6_8m3" localSheetId="6">#REF!</definedName>
    <definedName name="自行式铲运机6_8m3">#REF!</definedName>
    <definedName name="自行式铲运机9_12m3" localSheetId="6">#REF!</definedName>
    <definedName name="自行式铲运机9_12m3">#REF!</definedName>
    <definedName name="草皮" localSheetId="6">#REF!</definedName>
    <definedName name="草皮">#REF!</definedName>
    <definedName name="草袋" localSheetId="6">#REF!</definedName>
    <definedName name="草袋">#REF!</definedName>
    <definedName name="落地车床φ1500_2000" localSheetId="6">#REF!</definedName>
    <definedName name="落地车床φ1500_2000">#REF!</definedName>
    <definedName name="落地镗床" localSheetId="6">#REF!</definedName>
    <definedName name="落地镗床">#REF!</definedName>
    <definedName name="落砂机" localSheetId="6">#REF!</definedName>
    <definedName name="落砂机">#REF!</definedName>
    <definedName name="蛙式夯实机2.8KW" localSheetId="6">#REF!</definedName>
    <definedName name="蛙式夯实机2.8KW">#REF!</definedName>
    <definedName name="蛙式打夯机" localSheetId="6">#REF!</definedName>
    <definedName name="蛙式打夯机">#REF!</definedName>
    <definedName name="螺旋分级机" localSheetId="6">#REF!</definedName>
    <definedName name="螺旋分级机">#REF!</definedName>
    <definedName name="螺旋空气输送泵65t÷h" localSheetId="6">#REF!</definedName>
    <definedName name="螺旋空气输送泵65t÷h">#REF!</definedName>
    <definedName name="螺旋输送机168×5" localSheetId="6">#REF!</definedName>
    <definedName name="螺旋输送机168×5">#REF!</definedName>
    <definedName name="螺旋输送机400×30mm" localSheetId="6">#REF!</definedName>
    <definedName name="螺旋输送机400×30mm">#REF!</definedName>
    <definedName name="螺栓" localSheetId="6">#REF!</definedName>
    <definedName name="螺栓">#REF!</definedName>
    <definedName name="螺钉" localSheetId="6">#REF!</definedName>
    <definedName name="螺钉">#REF!</definedName>
    <definedName name="裁口机多面" localSheetId="6">#REF!</definedName>
    <definedName name="裁口机多面">#REF!</definedName>
    <definedName name="装载机1.4_1.5m3" localSheetId="6">#REF!</definedName>
    <definedName name="装载机1.4_1.5m3">#REF!</definedName>
    <definedName name="装载机1.6_1.7m3" localSheetId="6">#REF!</definedName>
    <definedName name="装载机1.6_1.7m3">#REF!</definedName>
    <definedName name="装载机1m3" localSheetId="6">#REF!</definedName>
    <definedName name="装载机1m3">#REF!</definedName>
    <definedName name="装载机2_2.3m3" localSheetId="6">#REF!</definedName>
    <definedName name="装载机2_2.3m3">#REF!</definedName>
    <definedName name="装载机3_3.3m3" localSheetId="6">#REF!</definedName>
    <definedName name="装载机3_3.3m3">#REF!</definedName>
    <definedName name="调和漆" localSheetId="6">#REF!</definedName>
    <definedName name="调和漆">#REF!</definedName>
    <definedName name="调整系数价" localSheetId="6">#REF!</definedName>
    <definedName name="调整系数价">#REF!</definedName>
    <definedName name="起里机" localSheetId="6">#REF!</definedName>
    <definedName name="起里机">#REF!</definedName>
    <definedName name="起重船60t" localSheetId="6">#REF!</definedName>
    <definedName name="起重船60t">#REF!</definedName>
    <definedName name="路面用碎石1.5cm" localSheetId="6">#REF!</definedName>
    <definedName name="路面用碎石1.5cm">#REF!</definedName>
    <definedName name="路面用碎石2.5cm" localSheetId="6">#REF!</definedName>
    <definedName name="路面用碎石2.5cm">#REF!</definedName>
    <definedName name="轮式装载机2m3以内" localSheetId="6">#REF!</definedName>
    <definedName name="轮式装载机2m3以内">#REF!</definedName>
    <definedName name="轮胎碾9_16t" localSheetId="6">#REF!</definedName>
    <definedName name="轮胎碾9_16t">#REF!</definedName>
    <definedName name="轮胎起重机10t" localSheetId="6">#REF!</definedName>
    <definedName name="轮胎起重机10t">#REF!</definedName>
    <definedName name="轮胎起重机15t" localSheetId="6">#REF!</definedName>
    <definedName name="轮胎起重机15t">#REF!</definedName>
    <definedName name="轮胎起重机16t" localSheetId="6">#REF!</definedName>
    <definedName name="轮胎起重机16t">#REF!</definedName>
    <definedName name="轮胎起重机20t" localSheetId="6">#REF!</definedName>
    <definedName name="轮胎起重机20t">#REF!</definedName>
    <definedName name="轮胎起重机25t" localSheetId="6">#REF!</definedName>
    <definedName name="轮胎起重机25t">#REF!</definedName>
    <definedName name="轮胎起重机35t" localSheetId="6">#REF!</definedName>
    <definedName name="轮胎起重机35t">#REF!</definedName>
    <definedName name="轮胎起重机40t" localSheetId="6">#REF!</definedName>
    <definedName name="轮胎起重机40t">#REF!</definedName>
    <definedName name="轮胎起重机8t" localSheetId="6">#REF!</definedName>
    <definedName name="轮胎起重机8t">#REF!</definedName>
    <definedName name="软填料" localSheetId="6">#REF!</definedName>
    <definedName name="软填料">#REF!</definedName>
    <definedName name="轴流通风机14kw" localSheetId="6">#REF!</definedName>
    <definedName name="轴流通风机14kw">#REF!</definedName>
    <definedName name="轴流通风机2×55kw" localSheetId="6">#REF!</definedName>
    <definedName name="轴流通风机2×55kw">#REF!</definedName>
    <definedName name="轴流通风机28kw" localSheetId="6">#REF!</definedName>
    <definedName name="轴流通风机28kw">#REF!</definedName>
    <definedName name="轴流通风机37kw" localSheetId="6">#REF!</definedName>
    <definedName name="轴流通风机37kw">#REF!</definedName>
    <definedName name="轴流通风机55kw" localSheetId="6">#REF!</definedName>
    <definedName name="轴流通风机55kw">#REF!</definedName>
    <definedName name="轴流通风机7.5kw" localSheetId="6">#REF!</definedName>
    <definedName name="轴流通风机7.5kw">#REF!</definedName>
    <definedName name="载重汽车5t" localSheetId="6">#REF!</definedName>
    <definedName name="载重汽车5t">#REF!</definedName>
    <definedName name="输砂趸船1500t÷h" localSheetId="6">#REF!</definedName>
    <definedName name="输砂趸船1500t÷h">#REF!</definedName>
    <definedName name="输砂趸船800t÷h" localSheetId="6">#REF!</definedName>
    <definedName name="输砂趸船800t÷h">#REF!</definedName>
    <definedName name="连接固定件" localSheetId="6">#REF!</definedName>
    <definedName name="连接固定件">#REF!</definedName>
    <definedName name="速凝剂" localSheetId="6">#REF!</definedName>
    <definedName name="速凝剂">#REF!</definedName>
    <definedName name="造型机" localSheetId="6">#REF!</definedName>
    <definedName name="造型机">#REF!</definedName>
    <definedName name="造孔浇筑机" localSheetId="6">#REF!</definedName>
    <definedName name="造孔浇筑机">#REF!</definedName>
    <definedName name="重型振动筛1500×3000" localSheetId="6">#REF!</definedName>
    <definedName name="重型振动筛1500×3000">#REF!</definedName>
    <definedName name="金刚石钻头" localSheetId="6">#REF!</definedName>
    <definedName name="金刚石钻头">#REF!</definedName>
    <definedName name="金刚镗床" localSheetId="6">#REF!</definedName>
    <definedName name="金刚镗床">#REF!</definedName>
    <definedName name="钢丝" localSheetId="6">#REF!</definedName>
    <definedName name="钢丝">#REF!</definedName>
    <definedName name="钢丝绳" localSheetId="6">#REF!</definedName>
    <definedName name="钢丝绳">#REF!</definedName>
    <definedName name="钢垫板" localSheetId="6">#REF!</definedName>
    <definedName name="钢垫板">#REF!</definedName>
    <definedName name="钢导管" localSheetId="6">#REF!</definedName>
    <definedName name="钢导管">#REF!</definedName>
    <definedName name="钢材" localSheetId="6">#REF!</definedName>
    <definedName name="钢材">#REF!</definedName>
    <definedName name="钢板" localSheetId="6">#REF!</definedName>
    <definedName name="钢板">#REF!</definedName>
    <definedName name="钢模板" localSheetId="6">#REF!</definedName>
    <definedName name="钢模板">#REF!</definedName>
    <definedName name="钢模板调平机CMTP_81A" localSheetId="6">#REF!</definedName>
    <definedName name="钢模板调平机CMTP_81A">#REF!</definedName>
    <definedName name="钢筋" localSheetId="6">#REF!</definedName>
    <definedName name="钢筋">#REF!</definedName>
    <definedName name="钢筋切断机10kw" localSheetId="6">#REF!</definedName>
    <definedName name="钢筋切断机10kw">#REF!</definedName>
    <definedName name="钢筋切断机20kw" localSheetId="6">#REF!</definedName>
    <definedName name="钢筋切断机20kw">#REF!</definedName>
    <definedName name="钢筋切断机7kw" localSheetId="6">#REF!</definedName>
    <definedName name="钢筋切断机7kw">#REF!</definedName>
    <definedName name="钢筋差价" localSheetId="6">#REF!</definedName>
    <definedName name="钢筋差价">#REF!</definedName>
    <definedName name="钢筋弯曲机" localSheetId="6">#REF!</definedName>
    <definedName name="钢筋弯曲机">#REF!</definedName>
    <definedName name="钢筋弯曲机φ06_40" localSheetId="6">#REF!</definedName>
    <definedName name="钢筋弯曲机φ06_40">#REF!</definedName>
    <definedName name="钢筋调直机14kw" localSheetId="6">#REF!</definedName>
    <definedName name="钢筋调直机14kw">#REF!</definedName>
    <definedName name="钢筋调直机4_14kw" localSheetId="6">#REF!</definedName>
    <definedName name="钢筋调直机4_14kw">#REF!</definedName>
    <definedName name="钢管" localSheetId="6">#REF!</definedName>
    <definedName name="钢管">#REF!</definedName>
    <definedName name="钢质趸船1000t" localSheetId="6">#REF!</definedName>
    <definedName name="钢质趸船1000t">#REF!</definedName>
    <definedName name="钢质趸船350t" localSheetId="6">#REF!</definedName>
    <definedName name="钢质趸船350t">#REF!</definedName>
    <definedName name="钢质趸船35t" localSheetId="6">#REF!</definedName>
    <definedName name="钢质趸船35t">#REF!</definedName>
    <definedName name="钢质趸船70t" localSheetId="6">#REF!</definedName>
    <definedName name="钢质趸船70t">#REF!</definedName>
    <definedName name="钢轨" localSheetId="6">#REF!</definedName>
    <definedName name="钢轨">#REF!</definedName>
    <definedName name="钢锯条" localSheetId="6">#REF!</definedName>
    <definedName name="钢锯条">#REF!</definedName>
    <definedName name="钻头100型" localSheetId="6">#REF!</definedName>
    <definedName name="钻头100型">#REF!</definedName>
    <definedName name="钻头150型" localSheetId="6">#REF!</definedName>
    <definedName name="钻头150型">#REF!</definedName>
    <definedName name="钻杆" localSheetId="6">#REF!</definedName>
    <definedName name="钻杆">#REF!</definedName>
    <definedName name="钻杆接头" localSheetId="6">#REF!</definedName>
    <definedName name="钻杆接头">#REF!</definedName>
    <definedName name="铁丝" localSheetId="6">#REF!</definedName>
    <definedName name="铁丝">#REF!</definedName>
    <definedName name="铁件" localSheetId="6">#REF!</definedName>
    <definedName name="铁件">#REF!</definedName>
    <definedName name="铁楔子" localSheetId="6">#REF!</definedName>
    <definedName name="铁楔子">#REF!</definedName>
    <definedName name="铁砂" localSheetId="6">#REF!</definedName>
    <definedName name="铁砂">#REF!</definedName>
    <definedName name="铁砂钻头" localSheetId="6">#REF!</definedName>
    <definedName name="铁砂钻头">#REF!</definedName>
    <definedName name="铁钉" localSheetId="6">#REF!</definedName>
    <definedName name="铁钉">#REF!</definedName>
    <definedName name="铆钉机SHD66" localSheetId="6">#REF!</definedName>
    <definedName name="铆钉机SHD66">#REF!</definedName>
    <definedName name="铜丝" localSheetId="6">#REF!</definedName>
    <definedName name="铜丝">#REF!</definedName>
    <definedName name="铜丝价" localSheetId="6">#REF!</definedName>
    <definedName name="铜丝价">#REF!</definedName>
    <definedName name="铜电焊条" localSheetId="6">#REF!</definedName>
    <definedName name="铜电焊条">#REF!</definedName>
    <definedName name="铝合金卷闸门" localSheetId="6">#REF!</definedName>
    <definedName name="铝合金卷闸门">#REF!</definedName>
    <definedName name="铝合金型材" localSheetId="6">#REF!</definedName>
    <definedName name="铝合金型材">#REF!</definedName>
    <definedName name="铣床一般" localSheetId="6">#REF!</definedName>
    <definedName name="铣床一般">#REF!</definedName>
    <definedName name="铣床大型" localSheetId="6">#REF!</definedName>
    <definedName name="铣床大型">#REF!</definedName>
    <definedName name="铣齿机" localSheetId="6">#REF!</definedName>
    <definedName name="铣齿机">#REF!</definedName>
    <definedName name="链式起重机1t" localSheetId="6">#REF!</definedName>
    <definedName name="链式起重机1t">#REF!</definedName>
    <definedName name="链式起重机2t" localSheetId="6">#REF!</definedName>
    <definedName name="链式起重机2t">#REF!</definedName>
    <definedName name="链式起重机3t" localSheetId="6">#REF!</definedName>
    <definedName name="链式起重机3t">#REF!</definedName>
    <definedName name="链式起重机5t" localSheetId="6">#REF!</definedName>
    <definedName name="链式起重机5t">#REF!</definedName>
    <definedName name="链斗挖泥船电动120m3÷h" localSheetId="6">#REF!</definedName>
    <definedName name="链斗挖泥船电动120m3÷h">#REF!</definedName>
    <definedName name="链斗采砂船油动120m3÷h" localSheetId="6">#REF!</definedName>
    <definedName name="链斗采砂船油动120m3÷h">#REF!</definedName>
    <definedName name="链斗采砂船油动150m3÷h" localSheetId="6">#REF!</definedName>
    <definedName name="链斗采砂船油动150m3÷h">#REF!</definedName>
    <definedName name="链斗采砂船油动250m3÷h" localSheetId="6">#REF!</definedName>
    <definedName name="链斗采砂船油动250m3÷h">#REF!</definedName>
    <definedName name="链斗采砂船油动750m3÷h" localSheetId="6">#REF!</definedName>
    <definedName name="链斗采砂船油动750m3÷h">#REF!</definedName>
    <definedName name="链斗采砂船电动120m3÷h" localSheetId="6">#REF!</definedName>
    <definedName name="链斗采砂船电动120m3÷h">#REF!</definedName>
    <definedName name="锌丝" localSheetId="6">#REF!</definedName>
    <definedName name="锌丝">#REF!</definedName>
    <definedName name="锚杆台车H375" localSheetId="6">#REF!</definedName>
    <definedName name="锚杆台车H375">#REF!</definedName>
    <definedName name="锚杆附件" localSheetId="6">#REF!</definedName>
    <definedName name="锚杆附件">#REF!</definedName>
    <definedName name="锯材" localSheetId="6">#REF!</definedName>
    <definedName name="锯材">#REF!</definedName>
    <definedName name="镗制动鼓机" localSheetId="6">#REF!</definedName>
    <definedName name="镗制动鼓机">#REF!</definedName>
    <definedName name="镗瓦机" localSheetId="6">#REF!</definedName>
    <definedName name="镗瓦机">#REF!</definedName>
    <definedName name="镗缸机" localSheetId="6">#REF!</definedName>
    <definedName name="镗缸机">#REF!</definedName>
    <definedName name="镶合金片钻头" localSheetId="6">#REF!</definedName>
    <definedName name="镶合金片钻头">#REF!</definedName>
    <definedName name="镶合金钻头" localSheetId="6">#REF!</definedName>
    <definedName name="镶合金钻头">#REF!</definedName>
    <definedName name="门式钢支架" localSheetId="6">#REF!</definedName>
    <definedName name="门式钢支架">#REF!</definedName>
    <definedName name="门机MQ540÷30型10_30t" localSheetId="6">#REF!</definedName>
    <definedName name="门机MQ540÷30型10_30t">#REF!</definedName>
    <definedName name="门机台MQ540班费" localSheetId="6">#REF!</definedName>
    <definedName name="门机台MQ540班费">#REF!</definedName>
    <definedName name="间接费" localSheetId="6">#REF!</definedName>
    <definedName name="间接费">#REF!</definedName>
    <definedName name="闸门、拦污栅损耗率" localSheetId="6">#REF!</definedName>
    <definedName name="闸门、拦污栅损耗率">#REF!</definedName>
    <definedName name="防火砖" localSheetId="6">#REF!</definedName>
    <definedName name="防火砖">#REF!</definedName>
    <definedName name="防腐油" localSheetId="6">#REF!</definedName>
    <definedName name="防腐油">#REF!</definedName>
    <definedName name="防锈漆" localSheetId="6">#REF!</definedName>
    <definedName name="防锈漆">#REF!</definedName>
    <definedName name="雷管" localSheetId="6">#REF!</definedName>
    <definedName name="雷管">#REF!</definedName>
    <definedName name="面砖150×75" localSheetId="6">#REF!</definedName>
    <definedName name="面砖150×75">#REF!</definedName>
    <definedName name="预埋铁件" localSheetId="6">#REF!</definedName>
    <definedName name="预埋铁件">#REF!</definedName>
    <definedName name="风" localSheetId="6">#REF!</definedName>
    <definedName name="风">#REF!</definedName>
    <definedName name="风水枪" localSheetId="6">#REF!</definedName>
    <definedName name="风水枪">#REF!</definedName>
    <definedName name="风水枪2_6m3÷min" localSheetId="6">#REF!</definedName>
    <definedName name="风水枪2_6m3÷min">#REF!</definedName>
    <definedName name="风水枪2_6m3一类费用" localSheetId="6">#REF!</definedName>
    <definedName name="风水枪2_6m3一类费用">#REF!</definedName>
    <definedName name="风水枪台班费" localSheetId="6">#REF!</definedName>
    <definedName name="风水枪台班费">#REF!</definedName>
    <definedName name="风砂枪" localSheetId="6">#REF!</definedName>
    <definedName name="风砂枪">#REF!</definedName>
    <definedName name="香蕉水" localSheetId="6">#REF!</definedName>
    <definedName name="香蕉水">#REF!</definedName>
    <definedName name="高压水泵75KW" localSheetId="6">#REF!</definedName>
    <definedName name="高压水泵75KW">#REF!</definedName>
    <definedName name="高压泥浆泵" localSheetId="6">#REF!</definedName>
    <definedName name="高压泥浆泵">#REF!</definedName>
    <definedName name="高压胶管" localSheetId="6">#REF!</definedName>
    <definedName name="高压胶管">#REF!</definedName>
    <definedName name="高喷台车" localSheetId="6">#REF!</definedName>
    <definedName name="高喷台车">#REF!</definedName>
    <definedName name="高架门机10÷30t" localSheetId="6">#REF!</definedName>
    <definedName name="高架门机10÷30t">#REF!</definedName>
    <definedName name="高级工" localSheetId="6">#REF!</definedName>
    <definedName name="高级工">#REF!</definedName>
    <definedName name="高级工工资" localSheetId="6">#REF!</definedName>
    <definedName name="高级工工资">#REF!</definedName>
    <definedName name="高频炉" localSheetId="6">#REF!</definedName>
    <definedName name="高频炉">#REF!</definedName>
    <definedName name="黄油" localSheetId="6">#REF!</definedName>
    <definedName name="黄油">#REF!</definedName>
    <definedName name="黄油钙基脂" localSheetId="6">#REF!</definedName>
    <definedName name="黄油钙基脂">#REF!</definedName>
    <definedName name="黑铁皮厚1.5mm" localSheetId="6">#REF!</definedName>
    <definedName name="黑铁皮厚1.5mm">#REF!</definedName>
    <definedName name="龙门刨床一般" localSheetId="6">#REF!</definedName>
    <definedName name="龙门刨床一般">#REF!</definedName>
    <definedName name="龙门刨床大型" localSheetId="6">#REF!</definedName>
    <definedName name="龙门刨床大型">#REF!</definedName>
    <definedName name="龙门式起重机10t" localSheetId="6">#REF!</definedName>
    <definedName name="龙门式起重机10t">#REF!</definedName>
    <definedName name="龙门式起重机15t" localSheetId="6">#REF!</definedName>
    <definedName name="龙门式起重机15t">#REF!</definedName>
    <definedName name="龙门式起重机20t" localSheetId="6">#REF!</definedName>
    <definedName name="龙门式起重机20t">#REF!</definedName>
    <definedName name="龙门式起重机30t" localSheetId="6">#REF!</definedName>
    <definedName name="龙门式起重机30t">#REF!</definedName>
    <definedName name="龙门式起重机50t" localSheetId="6">#REF!</definedName>
    <definedName name="龙门式起重机50t">#REF!</definedName>
    <definedName name="龙门式起重机5t" localSheetId="6">#REF!</definedName>
    <definedName name="龙门式起重机5t">#REF!</definedName>
  </definedNames>
  <calcPr calcId="162913"/>
</workbook>
</file>

<file path=xl/calcChain.xml><?xml version="1.0" encoding="utf-8"?>
<calcChain xmlns="http://schemas.openxmlformats.org/spreadsheetml/2006/main">
  <c r="F48" i="15" l="1"/>
  <c r="F34" i="15"/>
  <c r="F31" i="15"/>
  <c r="F193" i="16"/>
  <c r="F38" i="15" l="1"/>
  <c r="F37" i="15"/>
  <c r="F46" i="15"/>
  <c r="F34" i="13" l="1"/>
  <c r="D24" i="13"/>
  <c r="D125" i="2"/>
  <c r="D119" i="2"/>
  <c r="D133" i="2"/>
  <c r="F78" i="2" l="1"/>
  <c r="F182" i="16"/>
  <c r="F227" i="2"/>
  <c r="F79" i="11" l="1"/>
  <c r="F40" i="15" l="1"/>
  <c r="F19" i="16" l="1"/>
  <c r="F64" i="7"/>
  <c r="F145" i="7" l="1"/>
  <c r="F390" i="2"/>
  <c r="F134" i="7" l="1"/>
  <c r="F132" i="7"/>
  <c r="F130" i="7"/>
  <c r="F128" i="7"/>
  <c r="F126" i="7"/>
  <c r="F124" i="7"/>
  <c r="F136" i="7" l="1"/>
  <c r="F157" i="7" s="1"/>
  <c r="F399" i="2"/>
  <c r="F396" i="2" l="1"/>
  <c r="D355" i="2" l="1"/>
  <c r="D334" i="2"/>
  <c r="F334" i="2" s="1"/>
  <c r="F35" i="9" l="1"/>
  <c r="F22" i="9"/>
  <c r="F24" i="9"/>
  <c r="F42" i="15"/>
  <c r="F134" i="16"/>
  <c r="F211" i="16"/>
  <c r="F205" i="16"/>
  <c r="F203" i="16"/>
  <c r="F174" i="16"/>
  <c r="F180" i="16"/>
  <c r="F184" i="16"/>
  <c r="F132" i="16"/>
  <c r="F98" i="16"/>
  <c r="F100" i="16"/>
  <c r="F104" i="16"/>
  <c r="F106" i="16"/>
  <c r="F108" i="16"/>
  <c r="F110" i="16"/>
  <c r="F96" i="16"/>
  <c r="F94" i="16"/>
  <c r="F112" i="7"/>
  <c r="F110" i="7"/>
  <c r="F104" i="7"/>
  <c r="F247" i="16" l="1"/>
  <c r="F237" i="16"/>
  <c r="F249" i="16" s="1"/>
  <c r="F123" i="16"/>
  <c r="F126" i="16" s="1"/>
  <c r="F160" i="16" s="1"/>
  <c r="F233" i="2"/>
  <c r="F357" i="2"/>
  <c r="F347" i="2"/>
  <c r="D282" i="2"/>
  <c r="F282" i="2" s="1"/>
  <c r="D270" i="2" l="1"/>
  <c r="D276" i="2" s="1"/>
  <c r="D46" i="2"/>
  <c r="F44" i="11"/>
  <c r="F48" i="11"/>
  <c r="F62" i="11"/>
  <c r="F23" i="11"/>
  <c r="F33" i="11"/>
  <c r="F29" i="11"/>
  <c r="F25" i="11"/>
  <c r="F51" i="16" l="1"/>
  <c r="F45" i="16"/>
  <c r="F35" i="16"/>
  <c r="F75" i="16"/>
  <c r="F71" i="16"/>
  <c r="F67" i="16"/>
  <c r="F65" i="16"/>
  <c r="F63" i="16"/>
  <c r="F61" i="16"/>
  <c r="F59" i="16"/>
  <c r="F57" i="16"/>
  <c r="F33" i="16"/>
  <c r="F31" i="16"/>
  <c r="F23" i="16"/>
  <c r="F21" i="16"/>
  <c r="F17" i="16"/>
  <c r="F15" i="16"/>
  <c r="F16" i="13"/>
  <c r="F39" i="16" l="1"/>
  <c r="F42" i="16" s="1"/>
  <c r="F84" i="16" s="1"/>
  <c r="F243" i="16" s="1"/>
  <c r="F388" i="2"/>
  <c r="F125" i="2"/>
  <c r="F145" i="2"/>
  <c r="F384" i="2"/>
  <c r="F144" i="7"/>
  <c r="F147" i="7" s="1"/>
  <c r="F100" i="7"/>
  <c r="F98" i="7"/>
  <c r="F92" i="7"/>
  <c r="F44" i="15"/>
  <c r="F39" i="15"/>
  <c r="F19" i="15"/>
  <c r="F16" i="15"/>
  <c r="F14" i="15"/>
  <c r="F12" i="15"/>
  <c r="F10" i="15"/>
  <c r="F32" i="13"/>
  <c r="F30" i="13"/>
  <c r="F24" i="13"/>
  <c r="F20" i="13"/>
  <c r="F12" i="13"/>
  <c r="F116" i="7" l="1"/>
  <c r="F36" i="13"/>
  <c r="F402" i="2"/>
  <c r="E15" i="10"/>
  <c r="E13" i="10"/>
  <c r="F159" i="7"/>
  <c r="F245" i="16"/>
  <c r="F282" i="16" s="1"/>
  <c r="F155" i="7"/>
  <c r="F63" i="7"/>
  <c r="F60" i="7"/>
  <c r="F58" i="7"/>
  <c r="F53" i="7"/>
  <c r="F51" i="7"/>
  <c r="F58" i="11"/>
  <c r="F17" i="11"/>
  <c r="F37" i="11" l="1"/>
  <c r="F40" i="11" s="1"/>
  <c r="F71" i="11" s="1"/>
  <c r="F74" i="11" s="1"/>
  <c r="F108" i="11" s="1"/>
  <c r="F83" i="7"/>
  <c r="F153" i="7" s="1"/>
  <c r="F163" i="7" s="1"/>
  <c r="E11" i="10"/>
  <c r="E19" i="10" l="1"/>
  <c r="E17" i="10"/>
  <c r="F355" i="2"/>
  <c r="F349" i="2"/>
  <c r="D316" i="2"/>
  <c r="F316" i="2" s="1"/>
  <c r="F326" i="2"/>
  <c r="F318" i="2"/>
  <c r="F312" i="2"/>
  <c r="D279" i="2"/>
  <c r="F279" i="2"/>
  <c r="F270" i="2"/>
  <c r="F229" i="2"/>
  <c r="D197" i="2"/>
  <c r="D195" i="2"/>
  <c r="F195" i="2" s="1"/>
  <c r="F187" i="2"/>
  <c r="F191" i="2"/>
  <c r="F165" i="2"/>
  <c r="F161" i="2"/>
  <c r="F153" i="2"/>
  <c r="F127" i="2"/>
  <c r="F133" i="2"/>
  <c r="F119" i="2"/>
  <c r="F46" i="2"/>
  <c r="D44" i="2"/>
  <c r="F44" i="2" s="1"/>
  <c r="D50" i="2"/>
  <c r="F50" i="2" s="1"/>
  <c r="F82" i="2"/>
  <c r="F58" i="2"/>
  <c r="F54" i="2"/>
  <c r="F86" i="2"/>
  <c r="F29" i="9"/>
  <c r="F33" i="9"/>
  <c r="F39" i="9"/>
  <c r="F14" i="9"/>
  <c r="F18" i="9"/>
  <c r="F12" i="9"/>
  <c r="F42" i="9" s="1"/>
  <c r="F376" i="2" l="1"/>
  <c r="F418" i="2" s="1"/>
  <c r="F177" i="2"/>
  <c r="F180" i="2" s="1"/>
  <c r="F197" i="2"/>
  <c r="D199" i="2"/>
  <c r="F199" i="2" s="1"/>
  <c r="F137" i="2"/>
  <c r="F410" i="2" s="1"/>
  <c r="F337" i="2"/>
  <c r="F70" i="2"/>
  <c r="F73" i="2" s="1"/>
  <c r="F107" i="2" s="1"/>
  <c r="E7" i="10"/>
  <c r="F218" i="2" l="1"/>
  <c r="F408" i="2"/>
  <c r="F420" i="2" l="1"/>
  <c r="F276" i="2"/>
  <c r="F302" i="2" s="1"/>
  <c r="F221" i="2"/>
  <c r="F260" i="2" s="1"/>
  <c r="F414" i="2" l="1"/>
  <c r="F412" i="2"/>
  <c r="F416" i="2"/>
  <c r="F442" i="2" l="1"/>
  <c r="E9" i="10" s="1"/>
  <c r="E22" i="10" s="1"/>
  <c r="E24" i="10" s="1"/>
  <c r="E26" i="10" s="1"/>
  <c r="E29" i="10" s="1"/>
  <c r="E31" i="10" s="1"/>
  <c r="E33" i="10" s="1"/>
  <c r="E48" i="10" s="1"/>
</calcChain>
</file>

<file path=xl/sharedStrings.xml><?xml version="1.0" encoding="utf-8"?>
<sst xmlns="http://schemas.openxmlformats.org/spreadsheetml/2006/main" count="584" uniqueCount="380">
  <si>
    <t>CONSULTANTS.</t>
  </si>
  <si>
    <t>Item No</t>
  </si>
  <si>
    <t>Description</t>
  </si>
  <si>
    <t>Units</t>
  </si>
  <si>
    <t>Qty</t>
  </si>
  <si>
    <t>Rate</t>
  </si>
  <si>
    <t>Amount-Rwf.</t>
  </si>
  <si>
    <t>PRELIMINARIES</t>
  </si>
  <si>
    <t>Site Establishment (Fixed Costs)</t>
  </si>
  <si>
    <t xml:space="preserve">Signs / Notice Boards / Traffic- </t>
  </si>
  <si>
    <t>Item</t>
  </si>
  <si>
    <t xml:space="preserve">Temprary hoarding- </t>
  </si>
  <si>
    <t>Contractors All Risk -</t>
  </si>
  <si>
    <t>Months</t>
  </si>
  <si>
    <t>Site Security (Time Based)</t>
  </si>
  <si>
    <t>Security staff (external company)</t>
  </si>
  <si>
    <t>Lighting &amp; Watching</t>
  </si>
  <si>
    <t>Building/ deep cleaning</t>
  </si>
  <si>
    <t xml:space="preserve">Tools, Equipment &amp; Plants ( Time based) </t>
  </si>
  <si>
    <t>Scaffolds</t>
  </si>
  <si>
    <t xml:space="preserve">Completion and post-completion requirements - </t>
  </si>
  <si>
    <t>As built drawings - MANDATORY</t>
  </si>
  <si>
    <t>PPE</t>
  </si>
  <si>
    <t>Being Ppe for employees with overall</t>
  </si>
  <si>
    <t>TOTAL TO MAIN SUMMARY</t>
  </si>
  <si>
    <t>MAIN SUMMARY</t>
  </si>
  <si>
    <t>Brief Description</t>
  </si>
  <si>
    <t xml:space="preserve"> Amount</t>
  </si>
  <si>
    <t>FIT OUT WORKS</t>
  </si>
  <si>
    <t>ELECTRICAL</t>
  </si>
  <si>
    <t>ICT</t>
  </si>
  <si>
    <t>HVAC</t>
  </si>
  <si>
    <t>SECURITY</t>
  </si>
  <si>
    <t>PLUMBING</t>
  </si>
  <si>
    <t>TOTAL</t>
  </si>
  <si>
    <t>VAT  @ 18%</t>
  </si>
  <si>
    <t>GRAND TOTAL TO TENDER FORM</t>
  </si>
  <si>
    <t>Item No.</t>
  </si>
  <si>
    <t>Rate-Rwf</t>
  </si>
  <si>
    <t>Amount - Rwf</t>
  </si>
  <si>
    <t>Preambles</t>
  </si>
  <si>
    <t>The contractor shall make sure while demolishing that any part of the buiding structural fabric is not damaged</t>
  </si>
  <si>
    <t>All exisitng services shall be carefully terminated and reconnected after demolition works</t>
  </si>
  <si>
    <t>The rates of demolition works shall include  for making good disturbed parts and carting away arising debris.</t>
  </si>
  <si>
    <t>The contractor shall ensure that his workforce uses tools for demolitions and will not cause any disturbamce and /or nuisance to other building users</t>
  </si>
  <si>
    <t>The contractor shall submit proposed methodology for demolition works for project managers review and approval prior to commencement of demolition works.</t>
  </si>
  <si>
    <t>The contractor shall prepare demolitions schedule for all demolished items and the same shall be signed for confirmation by the project manager before any materials is handed over to the client / property managers</t>
  </si>
  <si>
    <t>Walls</t>
  </si>
  <si>
    <t xml:space="preserve">  Generally</t>
  </si>
  <si>
    <t>200 mm thick</t>
  </si>
  <si>
    <t>Building Services</t>
  </si>
  <si>
    <t>item</t>
  </si>
  <si>
    <t>DRY WALLS</t>
  </si>
  <si>
    <t>Gypsum board Partitions</t>
  </si>
  <si>
    <t>100mm thick</t>
  </si>
  <si>
    <t xml:space="preserve"> Internal- Partitions</t>
  </si>
  <si>
    <t>Masonry work</t>
  </si>
  <si>
    <t>200mm thick</t>
  </si>
  <si>
    <t>No</t>
  </si>
  <si>
    <t>Overal size 900x2400</t>
  </si>
  <si>
    <t xml:space="preserve"> IRON MONGERY</t>
  </si>
  <si>
    <t>Supply and fix the following ironmongery with  matching screws to as suplied by ASA ABLOY or  other wqual and approved:</t>
  </si>
  <si>
    <t>Aluminium satin anodised kick plate ( Ref: Union KP- 800 - 200 AS )</t>
  </si>
  <si>
    <t>Signage</t>
  </si>
  <si>
    <t>SM</t>
  </si>
  <si>
    <t>Plaster</t>
  </si>
  <si>
    <t>Generally</t>
  </si>
  <si>
    <t>To wall with approved adhesive: pointed with approved grout to match</t>
  </si>
  <si>
    <t>Gypsum</t>
  </si>
  <si>
    <t>75x35x1.5mm thick galvanised steel u shaped ceiling studs bolted onto slab soffit. Gypsum plasterboard screwed onto studs using gypsum screws</t>
  </si>
  <si>
    <t>LM</t>
  </si>
  <si>
    <t>FLOOR FINISHES</t>
  </si>
  <si>
    <t>WALL FINISHES</t>
  </si>
  <si>
    <t>CEILING FINISHES</t>
  </si>
  <si>
    <t>TOTAL FOR BILL  CARRIED TO GRAND SUMMARY</t>
  </si>
  <si>
    <t>Supply , install, test and commission the entire structured cabling system to engineers approval and satisfaction.</t>
  </si>
  <si>
    <t>3M long</t>
  </si>
  <si>
    <t>1M long</t>
  </si>
  <si>
    <t>TOTAL ICT TO BILL SUMMARY</t>
  </si>
  <si>
    <t>Rate- Rwf</t>
  </si>
  <si>
    <t>Amount-Rwf</t>
  </si>
  <si>
    <t>Pricing Notes</t>
  </si>
  <si>
    <t>All hard drives to be supplied to be checked for warranty validation.</t>
  </si>
  <si>
    <t>All cables to be used in this project shall be tested by RBS.</t>
  </si>
  <si>
    <t>CCTV SURVELLANCE</t>
  </si>
  <si>
    <t>Cameras : HIK Vision</t>
  </si>
  <si>
    <t>Cabling</t>
  </si>
  <si>
    <t xml:space="preserve"> High-quality Outdoor CAT 6e FTP Cabling to all camera points, complete with required accessories. The cables shall be halogen-free, with a durable PVC sheath, meeting fire safety and environmental standards. The specified brand, such as Nexans, Belden, or equivalent, must ensure compliance with project specifications and quality standards.</t>
  </si>
  <si>
    <t>1 Meter CAT6e SFTP patch cords c/w RJ 45 connectors, cable jacks, male/female sockets etc.</t>
  </si>
  <si>
    <t>Configuration</t>
  </si>
  <si>
    <t>Equipment Cabling and Software configuration  and any other necessary item.</t>
  </si>
  <si>
    <t>DETECTORS</t>
  </si>
  <si>
    <t>Smoke detector AW-CSD381, Operating Voltage Range: 9 to 28 VDC Non-polarized, Standby Current ≤120uA@24VDC, Smoke Alarm Sensitivity: 0.1-0.15dB/m.</t>
  </si>
  <si>
    <t>ALERT POINTS</t>
  </si>
  <si>
    <t>Manual Call Point AW-D135C, Operating Voltage Range: 18 to 28 VDC, IP Rating IP 30, working current &lt; 4mA</t>
  </si>
  <si>
    <t>CABLING</t>
  </si>
  <si>
    <t>Fire-Resistant Cable specifically designed to maintain circuit integrity during a fire, ensuring the continuous operation of critical systems such as fire alarms, emergency lighting, and evacuation systems. These cables are constructed with high-temperature insulation and low-smoke, halogen-free sheathing to minimize toxic emissions and ensure safety during a fire.  cable 2x1.5 sqmm (100m).</t>
  </si>
  <si>
    <t>FIRE FIGHTING</t>
  </si>
  <si>
    <t>ACCESS CONTROL SYSTEMS</t>
  </si>
  <si>
    <t>System configuration software, cabling</t>
  </si>
  <si>
    <t>SECURITY INSTALLATIONS SUMMARY</t>
  </si>
  <si>
    <t>CCVT</t>
  </si>
  <si>
    <t>FIRE DETECTION</t>
  </si>
  <si>
    <t>ACCESS CONTROL</t>
  </si>
  <si>
    <t>TOTAL FOR SECURITY INSTALLATIONS TO BILL SUMMARY</t>
  </si>
  <si>
    <t>PLUMBING AND SANITARY FITTINGS</t>
  </si>
  <si>
    <t>SANITARY WARE</t>
  </si>
  <si>
    <t>Supply, Install, test and commission of the following sanitary appliance BS3402 (From approved manufacturer) including all supports, screwing or bolting and connection to floor or walls where necessary complete with all accessories and including angle valves, mixer etc</t>
  </si>
  <si>
    <t xml:space="preserve"> Roll Holders</t>
  </si>
  <si>
    <t>Supply and fix stainless steel roll holders as Jaqual or approved equal</t>
  </si>
  <si>
    <t>Soap Dispensor</t>
  </si>
  <si>
    <t>Hand Drier</t>
  </si>
  <si>
    <t>Mirror</t>
  </si>
  <si>
    <t>Water Supply and Distribution</t>
  </si>
  <si>
    <t>Supply, install, testing and commission of the following;</t>
  </si>
  <si>
    <t>Water Supply pipe work</t>
  </si>
  <si>
    <t>INTERNAL DRAINAGE</t>
  </si>
  <si>
    <t>Supply,Install test and commitioning security system, including CCTV cameras, motion detectors, access control systems, and a central monitoring unit. The system shall feature high-resolution cameras with night vision, tamper-proof housings, and remote access capabilities via mobile or web platforms, and full configuration for integration with the security system, ensuring compliance with manufacturer standards.</t>
  </si>
  <si>
    <t>Installation Labour charge applied for the Re-used material</t>
  </si>
  <si>
    <t>TENDER BILLS OF QUANTITIES</t>
  </si>
  <si>
    <t>25mm Ø pipe</t>
  </si>
  <si>
    <r>
      <t>BILL No.07</t>
    </r>
    <r>
      <rPr>
        <b/>
        <sz val="10"/>
        <color theme="1"/>
        <rFont val="Corbel"/>
        <family val="2"/>
      </rPr>
      <t xml:space="preserve"> -PLUMBING</t>
    </r>
  </si>
  <si>
    <r>
      <t>BILL No.04</t>
    </r>
    <r>
      <rPr>
        <b/>
        <sz val="10"/>
        <color theme="1"/>
        <rFont val="Corbel"/>
        <family val="2"/>
      </rPr>
      <t xml:space="preserve"> - ICT</t>
    </r>
  </si>
  <si>
    <r>
      <rPr>
        <b/>
        <sz val="10"/>
        <rFont val="Corbel"/>
        <family val="2"/>
      </rPr>
      <t xml:space="preserve">Gypsum board drywall </t>
    </r>
    <r>
      <rPr>
        <sz val="10"/>
        <rFont val="Corbel"/>
        <family val="2"/>
      </rPr>
      <t>system as Knauf or Approved equal of 12.5mm both  side of 75 X 50 x 2mm thick galvanized U shaped Studs, in box grid not exceeding  600mm C/C. Board joints taped and filled and skimcoat on all sides. Corners to be treated with L shaped 20 x 20 x 1.2mm thick Galvanised  corners piece.</t>
    </r>
  </si>
  <si>
    <r>
      <t>BILL No.01</t>
    </r>
    <r>
      <rPr>
        <b/>
        <sz val="10"/>
        <color theme="1"/>
        <rFont val="Corbel"/>
        <family val="2"/>
      </rPr>
      <t xml:space="preserve"> - PRELIMINARIES</t>
    </r>
  </si>
  <si>
    <t>DISCOUNTED TOTAL</t>
  </si>
  <si>
    <t xml:space="preserve"> DEMOLITIONS AND ALTERATIONS</t>
  </si>
  <si>
    <t>Carefully remove existing tiles and hack screed backing; remove debris from site. To handover salvaged material to client</t>
  </si>
  <si>
    <t>ELEMENT TOTAL TO FITOUTS   SUMMARY</t>
  </si>
  <si>
    <t xml:space="preserve"> WALLING AND PARTITIONING</t>
  </si>
  <si>
    <t>Carried forward to next page</t>
  </si>
  <si>
    <t>Brought forward from previous page</t>
  </si>
  <si>
    <t>Reinstallation</t>
  </si>
  <si>
    <t>NEW DOORS</t>
  </si>
  <si>
    <t>Aluminium Framed</t>
  </si>
  <si>
    <t>Timber Doors</t>
  </si>
  <si>
    <t>Internal: Flash doors</t>
  </si>
  <si>
    <t>900 x 2400mm high</t>
  </si>
  <si>
    <t xml:space="preserve">Stainless steel printed door signs ( Ladies, gents, Kitchenette) size 100  x 100mm </t>
  </si>
  <si>
    <t>Hinges</t>
  </si>
  <si>
    <t>Pairs</t>
  </si>
  <si>
    <t xml:space="preserve">Ball bearing butt hinges: stainless steel- 100mm </t>
  </si>
  <si>
    <t>Door closer- as Yale: 2000 series: concealed</t>
  </si>
  <si>
    <t xml:space="preserve">Black matt cylinder locks complete with matching handles to architects approval- Ref to Assa Abloy catalogue </t>
  </si>
  <si>
    <t>WINDOWS</t>
  </si>
  <si>
    <t>Beds</t>
  </si>
  <si>
    <t>Screed: 1:3- Cement and sand to receive floor tiles</t>
  </si>
  <si>
    <t>Trowel finished</t>
  </si>
  <si>
    <t>Tile work</t>
  </si>
  <si>
    <t>Porcelain floor tiles: None slip: full body: laid in regular patterns</t>
  </si>
  <si>
    <t>Generally: 15mm thick</t>
  </si>
  <si>
    <t>Cement, lime sand : 1:2: 6, applied in 2 coats to masonry surfaces to receive paint: Steel trowelled</t>
  </si>
  <si>
    <t xml:space="preserve">Cement and Sand ( 1: 4) to masonry surfaces : to receive wall tiles: </t>
  </si>
  <si>
    <t>Generally  15mm thick</t>
  </si>
  <si>
    <t>Painting &amp; Decoration</t>
  </si>
  <si>
    <t>Internally</t>
  </si>
  <si>
    <t>Prepare , skim and appply three coats of first quality paint: Silk vinyl  to :</t>
  </si>
  <si>
    <t>Tiling</t>
  </si>
  <si>
    <t>Painting</t>
  </si>
  <si>
    <t xml:space="preserve">Prepare and apply three coats of silk matt paint to gypsum surfaces: </t>
  </si>
  <si>
    <t xml:space="preserve"> JOINERY FITTINGS</t>
  </si>
  <si>
    <t>FITOUTS SUMMARY</t>
  </si>
  <si>
    <t>DEMOLITIONS</t>
  </si>
  <si>
    <t>PARTITIONS</t>
  </si>
  <si>
    <t>DOORS &amp; WINDOWS</t>
  </si>
  <si>
    <t>JOINERY FITTINGS</t>
  </si>
  <si>
    <t>SUMMARY</t>
  </si>
  <si>
    <t>STRUCTURED CABLING</t>
  </si>
  <si>
    <t>Patch Panels</t>
  </si>
  <si>
    <t>Dual  Data Socket type RJ45 with 2Max Modules complete with face plates</t>
  </si>
  <si>
    <t>Data Sockets</t>
  </si>
  <si>
    <t xml:space="preserve"> Data Cables</t>
  </si>
  <si>
    <t>Patch Codes</t>
  </si>
  <si>
    <t>Extra over data cables in patch codes complete with termination heads</t>
  </si>
  <si>
    <t>Water closet</t>
  </si>
  <si>
    <t xml:space="preserve">Size 370x695x795mm, S Trap-300mm. </t>
  </si>
  <si>
    <t>Vitrous White  colour: Single piece clouse couple WC with UF Soft close seat cover, Hinges, Dual flush cistern fitting, fixing Accessories and Accessories Set as Jaquar or approved Equal., Sample to architects approval</t>
  </si>
  <si>
    <t>Wash hand basin-</t>
  </si>
  <si>
    <t>600 x 400</t>
  </si>
  <si>
    <t xml:space="preserve">Stainless steel soap dispenser as jaguar or approved equal </t>
  </si>
  <si>
    <t>TOTAL SANITARY FITTINGS AND PLUMBING TO BILL SUMMARY</t>
  </si>
  <si>
    <t>ELEMENT TOTAL TO SECURITY    SUMMARY</t>
  </si>
  <si>
    <t xml:space="preserve">9Kg dry chemical powder fire extinguishers. </t>
  </si>
  <si>
    <t xml:space="preserve">6Kg carbon dioxide powder fire extinguishers. </t>
  </si>
  <si>
    <t xml:space="preserve">Supply and Install </t>
  </si>
  <si>
    <t xml:space="preserve">Supply and installation </t>
  </si>
  <si>
    <t>183 x 80 x 42mm stand alone ZKTECO F18  as MASTER for Biometric Man trap System with the following specifications: 5000  cards capacity, 3000 finger prints templates, 30,000 transactions, RS 232/485 interface and TFT LCD colour screen.</t>
  </si>
  <si>
    <t xml:space="preserve">ZKTECO FR1200 ; RS 485 comm, 324mhz CPU as SLAVE  for Biometric  Door size 102  x 50 x 37mm </t>
  </si>
  <si>
    <t>Electromagnetic door contacts</t>
  </si>
  <si>
    <t>Emergency Break Glass Unit</t>
  </si>
  <si>
    <t>3 Amp power supply unit with Back-up</t>
  </si>
  <si>
    <t xml:space="preserve"> TOTAL VAT EXCLUSIVE </t>
  </si>
  <si>
    <t>Steel Door</t>
  </si>
  <si>
    <t>ALENSO LTD</t>
  </si>
  <si>
    <t>All engineering solution</t>
  </si>
  <si>
    <t>Execution of the projects and other related engineering services</t>
  </si>
  <si>
    <t>alensoltd@outlook.com / butumwaa@gmail.com</t>
  </si>
  <si>
    <r>
      <t xml:space="preserve">LOCATION: </t>
    </r>
    <r>
      <rPr>
        <b/>
        <sz val="10"/>
        <color theme="1"/>
        <rFont val="Corbel"/>
        <family val="2"/>
      </rPr>
      <t>NYARUGENGE</t>
    </r>
  </si>
  <si>
    <t>Floor  and wall Tile</t>
  </si>
  <si>
    <t>Carefully remove existing timber/wood pannel cladded on wall and column ; remove debris from site. To handover salvaged material to client</t>
  </si>
  <si>
    <t>Wall cladding</t>
  </si>
  <si>
    <t>Ply wood ceiling</t>
  </si>
  <si>
    <t xml:space="preserve">Floor  finish </t>
  </si>
  <si>
    <t>Carefully remove added floor finish without damaging main floor finish of terrazo ; remove debris from site. To handover salvaged material to client</t>
  </si>
  <si>
    <t>Broken glass</t>
  </si>
  <si>
    <t>Carefully remove broken glasses to be replaced ; remove debris from site</t>
  </si>
  <si>
    <t>Carefully demolish existing masonry  walls - Hollow concrete blocks. Cart away debris. Make good disturbed parts</t>
  </si>
  <si>
    <t>Carefully demolish existing aluminium partition  walls - to be reused.</t>
  </si>
  <si>
    <r>
      <t>Project:</t>
    </r>
    <r>
      <rPr>
        <b/>
        <sz val="10"/>
        <color theme="1"/>
        <rFont val="Corbel"/>
        <family val="2"/>
      </rPr>
      <t xml:space="preserve"> PROPORSED RENOVATION FOR </t>
    </r>
    <r>
      <rPr>
        <b/>
        <sz val="10"/>
        <rFont val="Corbel"/>
        <family val="2"/>
      </rPr>
      <t>AB RWANDA - HEAD OFFICE</t>
    </r>
    <r>
      <rPr>
        <b/>
        <sz val="10"/>
        <color rgb="FFFF0000"/>
        <rFont val="Corbel"/>
        <family val="2"/>
      </rPr>
      <t xml:space="preserve">
</t>
    </r>
  </si>
  <si>
    <r>
      <t xml:space="preserve">Project: </t>
    </r>
    <r>
      <rPr>
        <b/>
        <sz val="10"/>
        <color theme="1"/>
        <rFont val="Corbel"/>
        <family val="2"/>
      </rPr>
      <t>PROPORSED RENOVATION FOR AB RWANDA - HEAD OFFICE</t>
    </r>
  </si>
  <si>
    <r>
      <t>LOCATION:</t>
    </r>
    <r>
      <rPr>
        <b/>
        <sz val="10"/>
        <color theme="1"/>
        <rFont val="Corbel"/>
        <family val="2"/>
      </rPr>
      <t xml:space="preserve"> NYARUGENGE</t>
    </r>
  </si>
  <si>
    <t>METAL WINDOW</t>
  </si>
  <si>
    <t>Supply and fix SPVC Floor tile bedded and jointed in approved adhesive and color should be approved by the client</t>
  </si>
  <si>
    <t>1200 x 200 x 4mm thick</t>
  </si>
  <si>
    <t>Repair existing wall and column plaster finish to make the wall texture finish and smoth before painting</t>
  </si>
  <si>
    <t>800 x 400 x 10mm thick</t>
  </si>
  <si>
    <t>Installation labour charge of existing wash hand basin : complete with long neck tap, stainless steel bottle trap and all necessary accessories.</t>
  </si>
  <si>
    <t>Mediclinics Sensor operated hand drier, steel 1.9mm thick one piece cover , chrome bright finish. Size 248 x 278 x 210mm.Effective air flow 330m3/hr Electrical power supply 2.25kW, single phase 240V 50 Hz.</t>
  </si>
  <si>
    <t>Mirror 800X400mm high anti fog backlit mirror with MDF boarder Frames to architect details</t>
  </si>
  <si>
    <t xml:space="preserve"> IT Switch </t>
  </si>
  <si>
    <t>Unit</t>
  </si>
  <si>
    <t>Description/Specification</t>
  </si>
  <si>
    <t>Unit Price (RWF)</t>
  </si>
  <si>
    <t>Amount (RWF)</t>
  </si>
  <si>
    <t>OUTDOOR UNIT</t>
  </si>
  <si>
    <t>Isolator switch</t>
  </si>
  <si>
    <t>Electrical Works</t>
  </si>
  <si>
    <t>Allow for associated electrical works including but not limited to wiring from local isolators provided by others within one meter to all indoor units, outdoor units and control system. Allow for labelling all the circuits and equipment.</t>
  </si>
  <si>
    <t>No's</t>
  </si>
  <si>
    <r>
      <rPr>
        <b/>
        <sz val="11"/>
        <rFont val="Corbel"/>
        <family val="2"/>
      </rPr>
      <t>Controller/Thermostat:</t>
    </r>
    <r>
      <rPr>
        <sz val="11"/>
        <rFont val="Corbel"/>
        <family val="2"/>
      </rPr>
      <t xml:space="preserve">
Capable of concurrent control of temperature and humidity to ensure both specified requirements are continually met </t>
    </r>
  </si>
  <si>
    <r>
      <rPr>
        <b/>
        <sz val="11"/>
        <rFont val="Corbel"/>
        <family val="2"/>
      </rPr>
      <t>Return air Grille :</t>
    </r>
    <r>
      <rPr>
        <sz val="11"/>
        <rFont val="Corbel"/>
        <family val="2"/>
      </rPr>
      <t xml:space="preserve"> 
Air extraction grille 600x600mm, 130 LPS at Noise Criteria less than or equal to 15</t>
    </r>
  </si>
  <si>
    <t>Supplying, installing, test and commissioning VRF Indoor Casette Unit</t>
  </si>
  <si>
    <r>
      <t xml:space="preserve">Insulated Duct work:
</t>
    </r>
    <r>
      <rPr>
        <sz val="11"/>
        <rFont val="Corbel"/>
        <family val="2"/>
      </rPr>
      <t>Rectangular ducts of Galvanized steel of 22 SWG/ 0.8mm thickness, with 25mm thick thermal insulation protected by Aluminum sheet covering (Size varies as per the design)</t>
    </r>
  </si>
  <si>
    <t>labour to install doors . Provide for new locks, hinges and door closers</t>
  </si>
  <si>
    <t>relocation of existing demolished partitions to new place and fix with all accessories</t>
  </si>
  <si>
    <t>PPR Pipe PN20 grey colored for cold installation complete with tees, sockets, elbow, threaded adapters, threaded adapters, threaded elbows, reducers and all associated fitting unless as otherwise provided.</t>
  </si>
  <si>
    <t>48 Port 10/100/1000mbps CISCO 2960 /24PC/L/ manageable switch: 10/100/POE+2T/SFP/LAN baseimage</t>
  </si>
  <si>
    <t xml:space="preserve"> Giganet Category 6  UTP 23″ 48Port Patch panel high-speed data transmission  </t>
  </si>
  <si>
    <t>Sounder Beacon AW-D316, Operating Voltage 24VC (20V-28V) operating current &lt;100mA flashing color and frequency: white, 0.5, light output synchronization: meets EN54-23.</t>
  </si>
  <si>
    <r>
      <t xml:space="preserve">Project: </t>
    </r>
    <r>
      <rPr>
        <b/>
        <sz val="10"/>
        <rFont val="Corbel"/>
        <family val="2"/>
      </rPr>
      <t>PROPORSED RENOVATION FOR AB RWANDA - HEAD OFFICE</t>
    </r>
  </si>
  <si>
    <r>
      <t>LOCATION:</t>
    </r>
    <r>
      <rPr>
        <b/>
        <sz val="10"/>
        <rFont val="Corbel"/>
        <family val="2"/>
      </rPr>
      <t xml:space="preserve"> NYARUGENGE</t>
    </r>
  </si>
  <si>
    <r>
      <t>BILL No.06</t>
    </r>
    <r>
      <rPr>
        <b/>
        <sz val="10"/>
        <rFont val="Corbel"/>
        <family val="2"/>
      </rPr>
      <t xml:space="preserve"> -SECURITY</t>
    </r>
  </si>
  <si>
    <r>
      <t>BILL No.03</t>
    </r>
    <r>
      <rPr>
        <b/>
        <sz val="10"/>
        <color theme="1"/>
        <rFont val="Corbel"/>
        <family val="2"/>
      </rPr>
      <t xml:space="preserve"> - ELECTRICAL</t>
    </r>
  </si>
  <si>
    <t>For all items under this element:Supply, fix ,test and commission all equipments and fixtures. Installation to be complete with all necessary accessories to proper working to engineers  approval and satisfaction</t>
  </si>
  <si>
    <t xml:space="preserve"> Distribution Board</t>
  </si>
  <si>
    <t>Distribution board complete with all Weather proof,Purpose made, lockable; wiring fixing and earthing with 4mm diameter  pure electrolytic copper earth rod deep driven to permanent moisture level, copper lamp. 10mm sq green earth lead complete with all accessories.,complete with as per drawing as HARVEN / TRONICS or equivalent and approved</t>
  </si>
  <si>
    <t>8 ways TPN Main board</t>
  </si>
  <si>
    <t xml:space="preserve">1 way TPN 8 ways SPN for UPS </t>
  </si>
  <si>
    <t>1 way TPN 8 ways SPN for Shared service</t>
  </si>
  <si>
    <t>Cables</t>
  </si>
  <si>
    <t xml:space="preserve">Supply and lay the following cables as Alfa cables  to approval &amp; satisfaction of the engineer </t>
  </si>
  <si>
    <t>Note: All complete with cable lugs</t>
  </si>
  <si>
    <t xml:space="preserve">5core x 35mm square PVC Copper, 0.6/1kv; class2 cable </t>
  </si>
  <si>
    <t xml:space="preserve"> 4core x 16mm square PVC Copper, 0.6/1kv; class2 cable </t>
  </si>
  <si>
    <t xml:space="preserve"> 4core x 6mm square PVC Copper, 0.6/1kv; class2 cable </t>
  </si>
  <si>
    <t>UPS - REUSE</t>
  </si>
  <si>
    <t>Allow for disconnecting existing UPS and reinstall in the new location: 15 KVA</t>
  </si>
  <si>
    <t>MCCBs</t>
  </si>
  <si>
    <t>Supply and install as Harven or approved equal</t>
  </si>
  <si>
    <t>125 A TPN</t>
  </si>
  <si>
    <t>MCBs</t>
  </si>
  <si>
    <t>Allow supply,installation of new and testing, re-installation existing MCBs</t>
  </si>
  <si>
    <t>80 A TPN</t>
  </si>
  <si>
    <t>32A TPN</t>
  </si>
  <si>
    <t>32- Single phase</t>
  </si>
  <si>
    <t>16 Single phase</t>
  </si>
  <si>
    <t>10 Single phase</t>
  </si>
  <si>
    <t>DP Switch</t>
  </si>
  <si>
    <t>SPDs</t>
  </si>
  <si>
    <t>SPD Class II</t>
  </si>
  <si>
    <t>RCD</t>
  </si>
  <si>
    <t>ELEMENT TOTAL TO ELECTRICALS    SUMMARY</t>
  </si>
  <si>
    <t>LIGHTING SYSTEMS</t>
  </si>
  <si>
    <t>Supply fix test and commission all light  fittings as Tronic Catalogues or approved equal. Installation to be complete with all necessary accessories to proper working to engineers approval and satisfaction</t>
  </si>
  <si>
    <t>Recessed type Panel light 600x600mm, Type of Protection: IP 20, Protection Class: II, 34W LED 90lm/w</t>
  </si>
  <si>
    <t>12 W LED circular recessed ceiling lights</t>
  </si>
  <si>
    <t>5W LED circular recessed ceiling lights double set</t>
  </si>
  <si>
    <t>18 Watt drive ceiling recessed profile light</t>
  </si>
  <si>
    <t>lm</t>
  </si>
  <si>
    <t>Switching Points</t>
  </si>
  <si>
    <t>2 gang 1 way: 10A SP 250 V switch as legrand cariva or equivalent and approved</t>
  </si>
  <si>
    <t>Lighting Points /Wiring</t>
  </si>
  <si>
    <t>The cable should have PVC/XPLE insulation and shield, with copper conductors, tested and approved: supply and fix:</t>
  </si>
  <si>
    <t>Lighting Wiring from miniature circuit breakers, using 3x1.5 mm sq Flexible Cables  drawn in 20mm upvc conduits. complete with switch boxes, junction boxes, couplers, bends and any other necessary conduiting accessories</t>
  </si>
  <si>
    <t>POWER POINT</t>
  </si>
  <si>
    <t>WIRING</t>
  </si>
  <si>
    <t>The cable should have PVC/XPLE insulation and shield, with copper conductors, tested and approved, supply and fix:</t>
  </si>
  <si>
    <t>Socket outlet Points</t>
  </si>
  <si>
    <t>Sockets outlets / fittings</t>
  </si>
  <si>
    <t xml:space="preserve">Note: All sockets must be universal &amp; switched </t>
  </si>
  <si>
    <t>CABLE MANAGEMENT</t>
  </si>
  <si>
    <t>Trunking-</t>
  </si>
  <si>
    <t>PVC  trunking: TWO  compartments:complete with cover , sockets faceplates,end caps, bends and any other accessories as Legrand or approved equal</t>
  </si>
  <si>
    <t>150 x 50mm deep varies as per circuit line considerations</t>
  </si>
  <si>
    <t>20 x 20mm deep varies as per circuit line considerations</t>
  </si>
  <si>
    <t>95</t>
  </si>
  <si>
    <t>Cable Tray</t>
  </si>
  <si>
    <t>Purpose made perfornated stainless steel cable tray fixed to slab soffit with M10 rods</t>
  </si>
  <si>
    <t>150 x 50mm</t>
  </si>
  <si>
    <t>120</t>
  </si>
  <si>
    <t>POWER RETICULATION</t>
  </si>
  <si>
    <t>LIGHTING SYSTEM</t>
  </si>
  <si>
    <t>POWER POINTS</t>
  </si>
  <si>
    <t>TOTAL ELECTRICALS TO MAIN SUMMARY</t>
  </si>
  <si>
    <t>Supply, install, testing and commission of the PVC pipes PN6-63  mm Ø , with tees, bends, reducer, access plugs, clean outs and all necessary fittings including clamps/ brackets for supporting pipes and accessories.</t>
  </si>
  <si>
    <t>Repair, and replace damaged floor tile in corridor, the same color as existing</t>
  </si>
  <si>
    <t>Provide for spray grey paint to match powder coated aluminium</t>
  </si>
  <si>
    <t>Replace existing Lighting Wiring from miniature circuit breakers, using 3x1.5 mm sq Flexible Cables  drawn in 20mm upvc conduits. complete with switch boxes, junction boxes, couplers, bends and any other necessary conduiting accessories</t>
  </si>
  <si>
    <t>Roll</t>
  </si>
  <si>
    <t xml:space="preserve">The contractor shall supply, install, test and commission to the satisfaction of the engineer the following </t>
  </si>
  <si>
    <t>Unconditional 2% Discount</t>
  </si>
  <si>
    <t>Insurance</t>
  </si>
  <si>
    <t>High efficiency heat pump system VRV outdoor unit, dimensions (1240*1690*760)mm*1,net weight(237*1)kg. Mode; independent unit , cooling capacity (61.6KW),220,000BTU/h, heat capacity (61.6KW) rated power max.(16.76KW), fan type : propeller fan, air flow rate(hight) 320*1 m3/min, drive; DC INVERTER. Pipe connection ; Liquid pipe 16 mm and gas pipe 28.58 mm. Sound pressure level ;(cooling 64.5dBA)(heating 65.5dBA), sound power level (cooling 86dBA) (heating 88dBA). comminucation cables (2c*1.0-1.5)No.mm2 (VCTF-SB) ,Refrigirant   name R410A, Precharged amount (13,5)kg, (29,8) lbs, GWP 2087.5 , t-CO2eq 28,2 , Control Electronic expantion valve. Refrigerant oil typeFVC68D(PVE), charge 3900 cc, power supply ø,V,Hz (380-415,3,50), number of maximum connect table indoor units 10. Daikin or equivalent</t>
  </si>
  <si>
    <t>Complete set VRF Indoor 4 way Ceiling Casette AC unit with cooling capacity: 9,000,000BTU/HR dim;600x600mm.
Daikin or equivalent</t>
  </si>
  <si>
    <t xml:space="preserve"> Ceiling plasterboard repair that could be damaged while changing the electrical installation</t>
  </si>
  <si>
    <t>Prepare and apply two coats of silk matt paint to of existing ceiling</t>
  </si>
  <si>
    <t>Kitchen cabinets</t>
  </si>
  <si>
    <t>600 x 900mm high</t>
  </si>
  <si>
    <t xml:space="preserve">High level kitchen cabinets plugged to wall  comprising 20mm thick veneered MDF board in shelves, sides and  divisions. 8mm thick clear toughened glass in doors. Iron mongery deemed to be included. All to architects detailed designs and specification. </t>
  </si>
  <si>
    <t>Low level kitchen cabinets comprising 20mm thick veneered water proof M.D.F board on sides; dividers; shelves and doors: 20mm thick granite top;mapla hinges, door contact All to architects detailed design</t>
  </si>
  <si>
    <t>Size 450 x 1200mm high</t>
  </si>
  <si>
    <t>Coffee and tea making table</t>
  </si>
  <si>
    <t>Water bottles shelves</t>
  </si>
  <si>
    <t>Kitchen Sink</t>
  </si>
  <si>
    <t>Kitchen sink: double bowl coated stainless steel sink size 1200mmx600mm complete with 38mm waste plug and chain, 38mm "P" and including fixing base unit cabinet and connection to water supply and waste pipework, bottle trap and all accessories together with stainless steel grating COMPLETE with crome/ brass plaited tap as pegler england for kitchen sinks, angle valves, flexible tube and all connection fitting for correct kitchen sink installation</t>
  </si>
  <si>
    <t>2 gang 2 way: 10A SP 250 V switch as legrand  or equivalent and approved</t>
  </si>
  <si>
    <t>1 gang 2 way: 10A SP 250 V switch as legrand  or equivalent and approved</t>
  </si>
  <si>
    <t>1 gang 1 way: 10A SP 250 V switch as legrand  or equivalent and approved</t>
  </si>
  <si>
    <t>INTRUDER ALARM SYSTEMS</t>
  </si>
  <si>
    <t>Pir Comet Motion Sensor, Coverage at 2.4 m (7’10”) mounting height: 12m x 12m (40’ x 40’) Operating voltage: 9 to 16V Current consumption: 12mA at 12V Alarm contact: 50mA, 24C, N.C Tamper contact: 100mA, 24V, N.C Alarm time: 2.2 seconds minimum Pulse count selection: 1,2 or 3 pulse count Temperature compensation: Automatic, thermistor controlled Optical filtering: White light protection, pigmented lens RF immunity: 20V/m from 10 MHz to 1GHz Operating temperature: -5° to 50°C (23° to 122°F) comatible to be connected on existing</t>
  </si>
  <si>
    <t>Repair of existing Low level kitchen cabinets omprising 20mm thick veneered water proof M.D.F board; dividers; shelves and doors: mapla hinges, door contact</t>
  </si>
  <si>
    <t>1 way TPN 12 ways SPN for ground floor, first floor and second floor</t>
  </si>
  <si>
    <t>8 Mega pixels:  IP Dome Camera colovue</t>
  </si>
  <si>
    <t>8 Mega pixels: IP Bullet Camera colovue</t>
  </si>
  <si>
    <t>switch 16 ports</t>
  </si>
  <si>
    <t>AUTO FIRE DETECTION cp plus</t>
  </si>
  <si>
    <t>Rlx</t>
  </si>
  <si>
    <t>Cost of cabling</t>
  </si>
  <si>
    <t xml:space="preserve">3 way TPN 8 ways SPN for UPS </t>
  </si>
  <si>
    <t>Complete set VRF Indoor 4 way Ceiling Casette AC unit with cooling capacity: 18,000,000BTU/HR dim;600x600mm.
Daikin or equivalent</t>
  </si>
  <si>
    <t>Twin Power socket outlet, 16A, 250V 2P+E,  Legrand Sockets for   None Standard Clean power socket</t>
  </si>
  <si>
    <t xml:space="preserve">Twin Power socket outlet, 16A, 250V 2P+E,  Legrand Sockets for   Standard Raw power socket </t>
  </si>
  <si>
    <t xml:space="preserve">DOORS, WINDOWS HAND RAIL </t>
  </si>
  <si>
    <t>Repair of existing windows for better ventilation,openings, brush rust, repair and replace of broken glasses</t>
  </si>
  <si>
    <t>Renovation of existing windows for better ventilation and mae it sliding window</t>
  </si>
  <si>
    <t>Painting Existing frames of window, door, handrail on balcony and handrail stair</t>
  </si>
  <si>
    <t>400 x 400 x 10mm thick in toilet</t>
  </si>
  <si>
    <t>Masonry walls, Gypsum board Surfaces,Previously painted Surfaces in all offices and balcony per arch details and approval</t>
  </si>
  <si>
    <t>600*2400 high finished marine boards as  fixed on 40*40*1.5 SHS frames</t>
  </si>
  <si>
    <t>Light fittitngs</t>
  </si>
  <si>
    <t>Allow labor cost for labeling existing power socket after testing and comfirm wether the supply is from Normal current or UPS</t>
  </si>
  <si>
    <t>FF</t>
  </si>
  <si>
    <t>Socket Wiring from 16A miniature circuit breakers, using 3x2.5 mm sq drawn in 25mm upvc conduits. complete with switch boxes, junction boxes, couplers, bends and any other necessary conduiting accessories (This is for all new additional socket and change the supplier pass through aluminium profile)</t>
  </si>
  <si>
    <t>420</t>
  </si>
  <si>
    <t xml:space="preserve">CAT6 SFTP copper cable for structured cabling as Siemon  with 16 yrs waranty </t>
  </si>
  <si>
    <t>Cost for relocating the existing indoor unit and fix it in appropriate area in the room for proper service</t>
  </si>
  <si>
    <t xml:space="preserve">repair of angle valve at existing wash hand basin near reception </t>
  </si>
  <si>
    <t>contingencies @ 3%</t>
  </si>
  <si>
    <r>
      <t>BILL No.02</t>
    </r>
    <r>
      <rPr>
        <b/>
        <sz val="10"/>
        <rFont val="Corbel"/>
        <family val="2"/>
      </rPr>
      <t xml:space="preserve"> - FITOUTS</t>
    </r>
  </si>
  <si>
    <r>
      <t>M</t>
    </r>
    <r>
      <rPr>
        <vertAlign val="superscript"/>
        <sz val="10"/>
        <rFont val="Corbel"/>
        <family val="2"/>
      </rPr>
      <t>2</t>
    </r>
  </si>
  <si>
    <r>
      <t>Carefully remove existing plywood ceiling to create holes for reaching out the slab soffit only for new gypsum ceiling</t>
    </r>
    <r>
      <rPr>
        <i/>
        <sz val="10"/>
        <rFont val="Corbel"/>
        <family val="2"/>
      </rPr>
      <t xml:space="preserve"> (N.B. existing ceiling frame will remain between slab soffit and new ceiling means it will not be demolished)</t>
    </r>
    <r>
      <rPr>
        <sz val="10"/>
        <rFont val="Corbel"/>
        <family val="2"/>
      </rPr>
      <t xml:space="preserve"> ; remove debris from site. To handover salvaged material to client</t>
    </r>
  </si>
  <si>
    <r>
      <rPr>
        <b/>
        <sz val="10"/>
        <rFont val="Corbel"/>
        <family val="2"/>
      </rPr>
      <t>Natural anodized  aluminium</t>
    </r>
    <r>
      <rPr>
        <sz val="10"/>
        <rFont val="Corbel"/>
        <family val="2"/>
      </rPr>
      <t xml:space="preserve"> sections :box profile or angle sections plugged to walls / floor:  Hydro Aluminium extrusion or equal and approved: metred joints: complete with</t>
    </r>
    <r>
      <rPr>
        <b/>
        <sz val="10"/>
        <rFont val="Corbel"/>
        <family val="2"/>
      </rPr>
      <t xml:space="preserve"> 6.38mm thick clear  laminated safety glass</t>
    </r>
    <r>
      <rPr>
        <sz val="10"/>
        <rFont val="Corbel"/>
        <family val="2"/>
      </rPr>
      <t xml:space="preserve">  with sandblast film beadings and butterfly to match, and glazing rubber. Aluminium sections  </t>
    </r>
    <r>
      <rPr>
        <b/>
        <sz val="10"/>
        <rFont val="Corbel"/>
        <family val="2"/>
      </rPr>
      <t>2mm thick</t>
    </r>
    <r>
      <rPr>
        <sz val="10"/>
        <rFont val="Corbel"/>
        <family val="2"/>
      </rPr>
      <t xml:space="preserve"> minimum. RAL No 9005 (jet black) to architects  specification and approval.</t>
    </r>
  </si>
  <si>
    <r>
      <rPr>
        <b/>
        <sz val="10"/>
        <rFont val="Corbel"/>
        <family val="2"/>
      </rPr>
      <t>Hollow Cement blocks</t>
    </r>
    <r>
      <rPr>
        <sz val="10"/>
        <rFont val="Corbel"/>
        <family val="2"/>
      </rPr>
      <t xml:space="preserve"> in cement and sand (1:3) mortar reinforced with Gauge 16 hoop iron in every alternate course</t>
    </r>
  </si>
  <si>
    <r>
      <t xml:space="preserve">Imported Ceramic tiles : </t>
    </r>
    <r>
      <rPr>
        <b/>
        <sz val="10"/>
        <rFont val="Corbel"/>
        <family val="2"/>
      </rPr>
      <t xml:space="preserve">Wall tiles: </t>
    </r>
    <r>
      <rPr>
        <sz val="10"/>
        <rFont val="Corbel"/>
        <family val="2"/>
      </rPr>
      <t>Glazed Surface: In regular patters / Dado: Measured to include stainless corner strip</t>
    </r>
  </si>
  <si>
    <t xml:space="preserve"> 9mm thick gypsum ceiling plasterboard at new extended area, CEO Office and reception area.</t>
  </si>
  <si>
    <t>Renovation of existing toilet door include painting and vernishing and complete door finish</t>
  </si>
  <si>
    <t>Supply and fix grey powder coated aluminium glazed doors complete with 8,38mm thick clear laminated glass, handle and accessories: all to architects detailed drawing</t>
  </si>
  <si>
    <t>Consider reusing  steel door + renovation and fix one side where necessary</t>
  </si>
  <si>
    <t>Terminate / Disconnect, take down existing Mechanical and Electrical installations which is not necessary in both new area and existing offices and branch.</t>
  </si>
  <si>
    <t>ff</t>
  </si>
  <si>
    <t>Lumpsum for rearranging and re connecting existing IT in workstation</t>
  </si>
  <si>
    <r>
      <t xml:space="preserve">CLIENT: </t>
    </r>
    <r>
      <rPr>
        <b/>
        <sz val="10"/>
        <color theme="1"/>
        <rFont val="Corbel"/>
        <family val="2"/>
      </rPr>
      <t>AB RWANDA</t>
    </r>
  </si>
  <si>
    <r>
      <t>BILL No.05</t>
    </r>
    <r>
      <rPr>
        <b/>
        <sz val="10"/>
        <color theme="1"/>
        <rFont val="Corbel"/>
        <family val="2"/>
      </rPr>
      <t xml:space="preserve"> -HVAC</t>
    </r>
  </si>
  <si>
    <r>
      <rPr>
        <b/>
        <sz val="11"/>
        <rFont val="Corbel"/>
        <family val="2"/>
      </rPr>
      <t>AIR COLLER :</t>
    </r>
    <r>
      <rPr>
        <sz val="11"/>
        <rFont val="Corbel"/>
        <family val="2"/>
      </rPr>
      <t xml:space="preserve"> 
Symphony Diet 22i Personal Air Cooler
Tower air cooler for rooms up to 14 sqm
Full function remote with 7-hour timer,empty water-tank alarm, High efficiency honeycomb pad, Personal Cooler with powerful blower, Large 22L water-tank capacity, Remote control for convenience
</t>
    </r>
  </si>
  <si>
    <t>Complete set VRF Indoor 4 way Ceiling Casette AC unit with cooling capacity: 24,000,000BTU/HR dim;600x600mm.
Daikin or equivalent</t>
  </si>
  <si>
    <t>Complete set VRF Indoor 4 way Ceiling Casette AC unit with cooling capacity: 36,000,000BTU/HR dim;600x600mm.
Daikin or equivalent</t>
  </si>
  <si>
    <r>
      <t xml:space="preserve">Supply fix test and commission all equipments and fixtures. Installation to be complete with all necessary accessories to proper working to engineers approval and satisfaction. </t>
    </r>
    <r>
      <rPr>
        <b/>
        <sz val="10"/>
        <rFont val="Corbel"/>
        <family val="2"/>
      </rPr>
      <t>All existing socket should be reconnected</t>
    </r>
  </si>
  <si>
    <t>TOTAL HVAC TO BILL SUMMARY</t>
  </si>
  <si>
    <t xml:space="preserve">PROPOSED RENOVATION AT HEAD OFFICE OF AB RWANDA PLC </t>
  </si>
  <si>
    <t>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</si>
</sst>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_(* \(#,##0\);_(* &quot;-&quot;_);_(@_)"/>
    <numFmt numFmtId="43" formatCode="_(* #,##0.00_);_(* \(#,##0.00\);_(* &quot;-&quot;??_);_(@_)"/>
    <numFmt numFmtId="164" formatCode="_-* #,##0.00\ _F_r_w_-;\-* #,##0.00\ _F_r_w_-;_-* &quot;-&quot;??\ _F_r_w_-;_-@_-"/>
    <numFmt numFmtId="165" formatCode="_(* #,##0_);_(* \(#,##0\);_(* &quot;-&quot;??_);_(@_)"/>
    <numFmt numFmtId="166" formatCode="000"/>
    <numFmt numFmtId="167" formatCode="_(* #,##0.0_);_(* \(#,##0.0\);_(* &quot;-&quot;??_);_(@_)"/>
    <numFmt numFmtId="168" formatCode="_-* #,##0.00_-;\-* #,##0.00_-;_-* &quot;-&quot;??_-;_-@_-"/>
    <numFmt numFmtId="169" formatCode="0.0"/>
    <numFmt numFmtId="170" formatCode="_(* #,##0.00_);_(* \(#,##0.00\);_(* \-??_);_(@_)"/>
    <numFmt numFmtId="171" formatCode="_-* #,##0_-;\-* #,##0_-;_-* &quot;-&quot;_-;_-@_-"/>
    <numFmt numFmtId="172" formatCode="_(* #,##0.0_);_(* \(#,##0.0\);_(* &quot;-&quot;?_);_(@_)"/>
  </numFmts>
  <fonts count="44">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u/>
      <sz val="11"/>
      <color theme="10"/>
      <name val="Calibri"/>
      <family val="2"/>
      <scheme val="minor"/>
    </font>
    <font>
      <sz val="11"/>
      <color theme="1"/>
      <name val="Calibri"/>
      <family val="2"/>
      <scheme val="minor"/>
    </font>
    <font>
      <sz val="10"/>
      <name val="Arial"/>
      <family val="2"/>
    </font>
    <font>
      <sz val="10"/>
      <name val="Arial"/>
      <family val="2"/>
    </font>
    <font>
      <sz val="10"/>
      <color rgb="FF000000"/>
      <name val="Arial"/>
      <family val="2"/>
    </font>
    <font>
      <sz val="11"/>
      <color theme="1"/>
      <name val="Corbel"/>
      <family val="2"/>
    </font>
    <font>
      <sz val="10"/>
      <name val="Corbel"/>
      <family val="2"/>
    </font>
    <font>
      <b/>
      <sz val="10"/>
      <color theme="1"/>
      <name val="Corbel"/>
      <family val="2"/>
    </font>
    <font>
      <sz val="10"/>
      <color theme="1"/>
      <name val="Corbel"/>
      <family val="2"/>
    </font>
    <font>
      <b/>
      <u/>
      <sz val="10"/>
      <name val="Corbel"/>
      <family val="2"/>
    </font>
    <font>
      <sz val="10"/>
      <color rgb="FFC00000"/>
      <name val="Corbel"/>
      <family val="2"/>
    </font>
    <font>
      <b/>
      <u val="double"/>
      <sz val="10"/>
      <color theme="1"/>
      <name val="Corbel"/>
      <family val="2"/>
    </font>
    <font>
      <b/>
      <sz val="10"/>
      <name val="Corbel"/>
      <family val="2"/>
    </font>
    <font>
      <b/>
      <sz val="10"/>
      <color indexed="12"/>
      <name val="Corbel"/>
      <family val="2"/>
    </font>
    <font>
      <b/>
      <sz val="10"/>
      <color rgb="FFFF0000"/>
      <name val="Corbel"/>
      <family val="2"/>
    </font>
    <font>
      <u/>
      <sz val="10"/>
      <name val="Corbel"/>
      <family val="2"/>
    </font>
    <font>
      <b/>
      <u/>
      <sz val="10"/>
      <color theme="1"/>
      <name val="Corbel"/>
      <family val="2"/>
    </font>
    <font>
      <b/>
      <sz val="13"/>
      <color theme="1"/>
      <name val="Corbel"/>
      <family val="2"/>
    </font>
    <font>
      <sz val="13"/>
      <color theme="1"/>
      <name val="Corbel"/>
      <family val="2"/>
    </font>
    <font>
      <sz val="13"/>
      <name val="Corbel"/>
      <family val="2"/>
    </font>
    <font>
      <b/>
      <sz val="12"/>
      <name val="Corbel"/>
      <family val="2"/>
    </font>
    <font>
      <sz val="12"/>
      <color theme="1"/>
      <name val="Times New Roman"/>
      <family val="2"/>
    </font>
    <font>
      <u/>
      <sz val="10"/>
      <color indexed="12"/>
      <name val="Arial"/>
      <family val="2"/>
    </font>
    <font>
      <sz val="11"/>
      <name val="Corbel"/>
      <family val="2"/>
    </font>
    <font>
      <b/>
      <u val="double"/>
      <sz val="10"/>
      <color rgb="FF0070C0"/>
      <name val="Corbel"/>
      <family val="2"/>
    </font>
    <font>
      <b/>
      <sz val="10"/>
      <color rgb="FF0070C0"/>
      <name val="Corbel"/>
      <family val="2"/>
    </font>
    <font>
      <sz val="12"/>
      <color theme="1"/>
      <name val="Corbel"/>
      <family val="2"/>
    </font>
    <font>
      <b/>
      <sz val="11"/>
      <name val="Corbel"/>
      <family val="2"/>
    </font>
    <font>
      <b/>
      <u/>
      <sz val="11"/>
      <name val="Corbel"/>
      <family val="2"/>
    </font>
    <font>
      <b/>
      <sz val="11"/>
      <color theme="1"/>
      <name val="Corbel"/>
      <family val="2"/>
    </font>
    <font>
      <sz val="12"/>
      <name val="Arial"/>
      <family val="2"/>
    </font>
    <font>
      <sz val="12"/>
      <color theme="1"/>
      <name val="BakerSignet BT"/>
      <family val="2"/>
    </font>
    <font>
      <sz val="12"/>
      <name val="Corbel"/>
      <family val="2"/>
    </font>
    <font>
      <b/>
      <u/>
      <sz val="12"/>
      <name val="Corbel"/>
      <family val="2"/>
    </font>
    <font>
      <sz val="10"/>
      <color rgb="FFFF0000"/>
      <name val="Corbel"/>
      <family val="2"/>
    </font>
    <font>
      <sz val="11"/>
      <color theme="1"/>
      <name val="Calibri"/>
      <family val="2"/>
      <scheme val="minor"/>
    </font>
    <font>
      <vertAlign val="superscript"/>
      <sz val="10"/>
      <name val="Corbel"/>
      <family val="2"/>
    </font>
    <font>
      <i/>
      <sz val="10"/>
      <name val="Corbel"/>
      <family val="2"/>
    </font>
  </fonts>
  <fills count="7">
    <fill>
      <patternFill patternType="none"/>
    </fill>
    <fill>
      <patternFill patternType="gray125"/>
    </fill>
    <fill>
      <patternFill patternType="solid">
        <fgColor theme="4" tint="-0.249977111117893"/>
        <bgColor indexed="64"/>
      </patternFill>
    </fill>
    <fill>
      <patternFill patternType="solid">
        <fgColor theme="2" tint="-0.499984740745262"/>
        <bgColor indexed="64"/>
      </patternFill>
    </fill>
    <fill>
      <patternFill patternType="solid">
        <fgColor indexed="22"/>
        <bgColor indexed="64"/>
      </patternFill>
    </fill>
    <fill>
      <patternFill patternType="solid">
        <fgColor rgb="FF0070C0"/>
        <bgColor indexed="64"/>
      </patternFill>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hair">
        <color auto="1"/>
      </bottom>
      <diagonal/>
    </border>
  </borders>
  <cellStyleXfs count="49">
    <xf numFmtId="0" fontId="0" fillId="0" borderId="0"/>
    <xf numFmtId="43" fontId="7" fillId="0" borderId="0" applyFont="0" applyFill="0" applyBorder="0" applyAlignment="0" applyProtection="0"/>
    <xf numFmtId="0" fontId="6" fillId="0" borderId="0" applyNumberFormat="0" applyFill="0" applyBorder="0" applyAlignment="0" applyProtection="0"/>
    <xf numFmtId="164" fontId="7" fillId="0" borderId="0" applyFont="0" applyFill="0" applyBorder="0" applyAlignment="0" applyProtection="0"/>
    <xf numFmtId="0" fontId="8" fillId="0" borderId="0"/>
    <xf numFmtId="0" fontId="5" fillId="0" borderId="0"/>
    <xf numFmtId="0" fontId="5" fillId="0" borderId="0"/>
    <xf numFmtId="0" fontId="8" fillId="0" borderId="0"/>
    <xf numFmtId="0" fontId="8" fillId="0" borderId="0"/>
    <xf numFmtId="0" fontId="5" fillId="0" borderId="0"/>
    <xf numFmtId="0" fontId="8" fillId="0" borderId="0"/>
    <xf numFmtId="0" fontId="5" fillId="0" borderId="0"/>
    <xf numFmtId="0" fontId="4" fillId="0" borderId="0"/>
    <xf numFmtId="0" fontId="27" fillId="0" borderId="0"/>
    <xf numFmtId="0" fontId="9" fillId="0" borderId="0"/>
    <xf numFmtId="164" fontId="4"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28" fillId="0" borderId="0" applyNumberFormat="0" applyFill="0" applyBorder="0" applyAlignment="0" applyProtection="0">
      <alignment vertical="top"/>
      <protection locked="0"/>
    </xf>
    <xf numFmtId="0" fontId="4" fillId="0" borderId="0"/>
    <xf numFmtId="0" fontId="9" fillId="0" borderId="0"/>
    <xf numFmtId="43" fontId="4" fillId="0" borderId="0" applyFont="0" applyFill="0" applyBorder="0" applyAlignment="0" applyProtection="0"/>
    <xf numFmtId="0" fontId="10" fillId="0" borderId="0"/>
    <xf numFmtId="168" fontId="10" fillId="0" borderId="0" applyFont="0" applyFill="0" applyBorder="0" applyAlignment="0" applyProtection="0"/>
    <xf numFmtId="9" fontId="4" fillId="0" borderId="0" applyFont="0" applyFill="0" applyBorder="0" applyAlignment="0" applyProtection="0"/>
    <xf numFmtId="0" fontId="10" fillId="0" borderId="0"/>
    <xf numFmtId="0" fontId="3" fillId="0" borderId="0"/>
    <xf numFmtId="164"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8" fillId="0" borderId="0"/>
    <xf numFmtId="168" fontId="2" fillId="0" borderId="0" applyFont="0" applyFill="0" applyBorder="0" applyAlignment="0" applyProtection="0"/>
    <xf numFmtId="170" fontId="8" fillId="0" borderId="0" applyFill="0" applyBorder="0" applyAlignment="0" applyProtection="0"/>
    <xf numFmtId="0" fontId="36" fillId="0" borderId="0"/>
    <xf numFmtId="171" fontId="37" fillId="0" borderId="0" applyFont="0" applyFill="0" applyBorder="0" applyAlignment="0" applyProtection="0"/>
    <xf numFmtId="43" fontId="37" fillId="0" borderId="0" applyFont="0" applyFill="0" applyBorder="0" applyAlignment="0" applyProtection="0"/>
    <xf numFmtId="0" fontId="37" fillId="0" borderId="0"/>
    <xf numFmtId="0" fontId="1" fillId="0" borderId="0"/>
    <xf numFmtId="43" fontId="1" fillId="0" borderId="0" applyFont="0" applyFill="0" applyBorder="0" applyAlignment="0" applyProtection="0"/>
    <xf numFmtId="41" fontId="41" fillId="0" borderId="0" applyFont="0" applyFill="0" applyBorder="0" applyAlignment="0" applyProtection="0"/>
  </cellStyleXfs>
  <cellXfs count="519">
    <xf numFmtId="0" fontId="0" fillId="0" borderId="0" xfId="0"/>
    <xf numFmtId="0" fontId="14" fillId="2" borderId="13" xfId="0" applyFont="1" applyFill="1" applyBorder="1"/>
    <xf numFmtId="0" fontId="14" fillId="3" borderId="7" xfId="0" applyFont="1" applyFill="1" applyBorder="1"/>
    <xf numFmtId="0" fontId="14" fillId="3" borderId="14" xfId="0" applyFont="1" applyFill="1" applyBorder="1"/>
    <xf numFmtId="0" fontId="14" fillId="0" borderId="0" xfId="0" applyFont="1"/>
    <xf numFmtId="0" fontId="16" fillId="2" borderId="11" xfId="0" applyFont="1" applyFill="1" applyBorder="1"/>
    <xf numFmtId="0" fontId="14" fillId="0" borderId="0" xfId="0" applyFont="1" applyBorder="1"/>
    <xf numFmtId="0" fontId="14" fillId="2" borderId="0" xfId="0" applyFont="1" applyFill="1" applyBorder="1"/>
    <xf numFmtId="0" fontId="14" fillId="5" borderId="0" xfId="0" applyFont="1" applyFill="1" applyBorder="1"/>
    <xf numFmtId="0" fontId="14" fillId="3" borderId="6" xfId="0" applyFont="1" applyFill="1" applyBorder="1"/>
    <xf numFmtId="0" fontId="14" fillId="3" borderId="0" xfId="0" applyFont="1" applyFill="1" applyBorder="1"/>
    <xf numFmtId="0" fontId="14" fillId="0" borderId="13" xfId="0" applyFont="1" applyBorder="1"/>
    <xf numFmtId="0" fontId="14" fillId="0" borderId="7" xfId="0" applyFont="1" applyBorder="1"/>
    <xf numFmtId="0" fontId="14" fillId="0" borderId="14" xfId="0" applyFont="1" applyBorder="1"/>
    <xf numFmtId="0" fontId="13" fillId="0" borderId="11" xfId="0" applyFont="1" applyBorder="1" applyAlignment="1"/>
    <xf numFmtId="0" fontId="13" fillId="0" borderId="0" xfId="0" applyFont="1" applyBorder="1" applyAlignment="1"/>
    <xf numFmtId="0" fontId="13" fillId="0" borderId="6" xfId="0" applyFont="1" applyBorder="1" applyAlignment="1"/>
    <xf numFmtId="0" fontId="14" fillId="0" borderId="6" xfId="0" applyFont="1" applyBorder="1"/>
    <xf numFmtId="0" fontId="14" fillId="0" borderId="11" xfId="0" applyFont="1" applyBorder="1"/>
    <xf numFmtId="0" fontId="14" fillId="0" borderId="0" xfId="0" applyFont="1" applyBorder="1" applyAlignment="1"/>
    <xf numFmtId="0" fontId="13" fillId="0" borderId="11" xfId="0" applyFont="1" applyBorder="1" applyAlignment="1">
      <alignment wrapText="1"/>
    </xf>
    <xf numFmtId="0" fontId="13" fillId="0" borderId="0" xfId="0" applyFont="1" applyBorder="1" applyAlignment="1">
      <alignment wrapText="1"/>
    </xf>
    <xf numFmtId="0" fontId="13" fillId="0" borderId="6" xfId="0" applyFont="1" applyBorder="1" applyAlignment="1">
      <alignment wrapText="1"/>
    </xf>
    <xf numFmtId="0" fontId="14" fillId="0" borderId="11" xfId="0" applyFont="1" applyBorder="1" applyAlignment="1">
      <alignment horizontal="center" wrapText="1"/>
    </xf>
    <xf numFmtId="0" fontId="14" fillId="0" borderId="0" xfId="0" applyFont="1" applyBorder="1" applyAlignment="1">
      <alignment horizontal="center" wrapText="1"/>
    </xf>
    <xf numFmtId="0" fontId="14" fillId="0" borderId="6" xfId="0" applyFont="1" applyBorder="1" applyAlignment="1">
      <alignment horizontal="center" wrapText="1"/>
    </xf>
    <xf numFmtId="0" fontId="17" fillId="0" borderId="11" xfId="0" applyFont="1" applyFill="1" applyBorder="1" applyAlignment="1">
      <alignment vertical="center" wrapText="1"/>
    </xf>
    <xf numFmtId="0" fontId="17" fillId="0" borderId="0" xfId="0" applyFont="1" applyFill="1" applyBorder="1" applyAlignment="1">
      <alignment vertical="center" wrapText="1"/>
    </xf>
    <xf numFmtId="0" fontId="17" fillId="0" borderId="6" xfId="0" applyFont="1" applyFill="1" applyBorder="1" applyAlignment="1">
      <alignment vertical="center" wrapText="1"/>
    </xf>
    <xf numFmtId="0" fontId="14" fillId="0" borderId="11" xfId="0" applyFont="1" applyBorder="1" applyAlignment="1"/>
    <xf numFmtId="0" fontId="18" fillId="0" borderId="0" xfId="0" applyFont="1" applyBorder="1" applyAlignment="1">
      <alignment vertical="top" wrapText="1"/>
    </xf>
    <xf numFmtId="0" fontId="18" fillId="0" borderId="6" xfId="0" applyFont="1" applyBorder="1" applyAlignment="1">
      <alignment vertical="top" wrapText="1"/>
    </xf>
    <xf numFmtId="0" fontId="12" fillId="0" borderId="6" xfId="0" applyFont="1" applyBorder="1" applyAlignment="1">
      <alignment vertical="top" wrapText="1"/>
    </xf>
    <xf numFmtId="0" fontId="19" fillId="0" borderId="6" xfId="0" applyFont="1" applyBorder="1" applyAlignment="1">
      <alignment vertical="center" wrapText="1"/>
    </xf>
    <xf numFmtId="0" fontId="19" fillId="0" borderId="6" xfId="0" applyFont="1" applyBorder="1" applyAlignment="1">
      <alignment vertical="top" wrapText="1"/>
    </xf>
    <xf numFmtId="0" fontId="19" fillId="0" borderId="0" xfId="0" applyFont="1" applyBorder="1" applyAlignment="1">
      <alignment vertical="top" wrapText="1"/>
    </xf>
    <xf numFmtId="0" fontId="14" fillId="0" borderId="3" xfId="0" applyFont="1" applyBorder="1"/>
    <xf numFmtId="0" fontId="14" fillId="0" borderId="1" xfId="0" applyFont="1" applyBorder="1"/>
    <xf numFmtId="0" fontId="14" fillId="0" borderId="10" xfId="0" applyFont="1" applyBorder="1"/>
    <xf numFmtId="0" fontId="16" fillId="2" borderId="3" xfId="0" applyFont="1" applyFill="1" applyBorder="1"/>
    <xf numFmtId="0" fontId="14" fillId="2" borderId="1" xfId="0" applyFont="1" applyFill="1" applyBorder="1"/>
    <xf numFmtId="0" fontId="14" fillId="3" borderId="10" xfId="0" applyFont="1" applyFill="1" applyBorder="1"/>
    <xf numFmtId="0" fontId="13" fillId="0" borderId="0" xfId="0" applyFont="1"/>
    <xf numFmtId="0" fontId="14" fillId="0" borderId="0" xfId="0" applyFont="1" applyAlignment="1">
      <alignment horizontal="center"/>
    </xf>
    <xf numFmtId="0" fontId="14" fillId="0" borderId="0" xfId="0" applyFont="1" applyFill="1" applyAlignment="1"/>
    <xf numFmtId="165" fontId="14" fillId="0" borderId="0" xfId="1" applyNumberFormat="1" applyFont="1" applyBorder="1" applyAlignment="1" applyProtection="1">
      <alignment horizontal="center" vertical="center"/>
    </xf>
    <xf numFmtId="165" fontId="14" fillId="0" borderId="0" xfId="1" applyNumberFormat="1" applyFont="1" applyAlignment="1" applyProtection="1">
      <alignment horizontal="center" vertical="center"/>
    </xf>
    <xf numFmtId="165" fontId="14" fillId="0" borderId="5" xfId="1" applyNumberFormat="1" applyFont="1" applyBorder="1" applyAlignment="1" applyProtection="1">
      <alignment horizontal="right" vertical="center"/>
      <protection locked="0"/>
    </xf>
    <xf numFmtId="0" fontId="13" fillId="0" borderId="0" xfId="0" applyFont="1" applyBorder="1"/>
    <xf numFmtId="0" fontId="14" fillId="0" borderId="0" xfId="0" applyFont="1" applyAlignment="1"/>
    <xf numFmtId="0" fontId="14" fillId="0" borderId="1" xfId="0" applyFont="1" applyBorder="1" applyAlignment="1"/>
    <xf numFmtId="0" fontId="13" fillId="0" borderId="11" xfId="0" applyFont="1" applyBorder="1"/>
    <xf numFmtId="43" fontId="14" fillId="0" borderId="0" xfId="1" applyFont="1" applyBorder="1"/>
    <xf numFmtId="43" fontId="14" fillId="0" borderId="0" xfId="0" applyNumberFormat="1" applyFont="1"/>
    <xf numFmtId="0" fontId="13" fillId="0" borderId="11"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13" fillId="0" borderId="0" xfId="0" applyFont="1" applyFill="1"/>
    <xf numFmtId="0" fontId="14" fillId="0" borderId="0" xfId="0" applyFont="1" applyAlignment="1">
      <alignment vertical="top" wrapText="1"/>
    </xf>
    <xf numFmtId="0" fontId="31" fillId="0" borderId="0" xfId="0" applyFont="1" applyBorder="1" applyAlignment="1">
      <alignment vertical="center" wrapText="1"/>
    </xf>
    <xf numFmtId="0" fontId="14" fillId="0" borderId="0" xfId="0" applyFont="1" applyFill="1" applyAlignment="1">
      <alignment vertical="center"/>
    </xf>
    <xf numFmtId="165" fontId="12" fillId="0" borderId="11" xfId="1" applyNumberFormat="1" applyFont="1" applyBorder="1" applyAlignment="1" applyProtection="1">
      <alignment horizontal="right" vertical="center"/>
      <protection locked="0"/>
    </xf>
    <xf numFmtId="165" fontId="14" fillId="0" borderId="5" xfId="36" applyNumberFormat="1" applyFont="1" applyBorder="1" applyAlignment="1" applyProtection="1">
      <alignment horizontal="right" vertical="center"/>
      <protection locked="0"/>
    </xf>
    <xf numFmtId="165" fontId="14" fillId="0" borderId="5" xfId="36" applyNumberFormat="1" applyFont="1" applyFill="1" applyBorder="1" applyAlignment="1" applyProtection="1">
      <alignment vertical="center"/>
      <protection locked="0"/>
    </xf>
    <xf numFmtId="165" fontId="14" fillId="0" borderId="2" xfId="36" applyNumberFormat="1" applyFont="1" applyFill="1" applyBorder="1" applyAlignment="1" applyProtection="1">
      <alignment horizontal="right" vertical="center"/>
      <protection locked="0"/>
    </xf>
    <xf numFmtId="0" fontId="14" fillId="0" borderId="0" xfId="0" applyFont="1" applyAlignment="1">
      <alignment vertical="top"/>
    </xf>
    <xf numFmtId="165" fontId="12" fillId="0" borderId="7" xfId="1" applyNumberFormat="1" applyFont="1" applyBorder="1" applyAlignment="1" applyProtection="1">
      <alignment horizontal="right" vertical="center"/>
      <protection locked="0"/>
    </xf>
    <xf numFmtId="165" fontId="12" fillId="0" borderId="1" xfId="1" applyNumberFormat="1" applyFont="1" applyBorder="1" applyAlignment="1" applyProtection="1">
      <alignment horizontal="right" vertical="center"/>
      <protection locked="0"/>
    </xf>
    <xf numFmtId="37" fontId="14" fillId="0" borderId="5" xfId="47" applyNumberFormat="1" applyFont="1" applyBorder="1" applyAlignment="1" applyProtection="1">
      <alignment horizontal="right" vertical="center"/>
      <protection locked="0"/>
    </xf>
    <xf numFmtId="37" fontId="14" fillId="0" borderId="5" xfId="47" applyNumberFormat="1" applyFont="1" applyBorder="1" applyAlignment="1" applyProtection="1">
      <alignment vertical="center"/>
      <protection locked="0"/>
    </xf>
    <xf numFmtId="37" fontId="12" fillId="0" borderId="5" xfId="47" applyNumberFormat="1" applyFont="1" applyBorder="1" applyAlignment="1" applyProtection="1">
      <alignment vertical="center"/>
      <protection locked="0"/>
    </xf>
    <xf numFmtId="37" fontId="24" fillId="0" borderId="5" xfId="47" applyNumberFormat="1" applyFont="1" applyBorder="1" applyAlignment="1" applyProtection="1">
      <alignment vertical="center"/>
      <protection locked="0"/>
    </xf>
    <xf numFmtId="37" fontId="14" fillId="0" borderId="5" xfId="47" applyNumberFormat="1" applyFont="1" applyFill="1" applyBorder="1" applyAlignment="1" applyProtection="1">
      <alignment vertical="center"/>
      <protection locked="0"/>
    </xf>
    <xf numFmtId="165" fontId="14" fillId="0" borderId="11" xfId="47" applyNumberFormat="1" applyFont="1" applyBorder="1" applyAlignment="1" applyProtection="1">
      <alignment horizontal="right" vertical="center"/>
      <protection locked="0"/>
    </xf>
    <xf numFmtId="165" fontId="14" fillId="0" borderId="5" xfId="47" applyNumberFormat="1" applyFont="1" applyBorder="1" applyAlignment="1" applyProtection="1">
      <alignment horizontal="right" vertical="center"/>
      <protection locked="0"/>
    </xf>
    <xf numFmtId="165" fontId="14" fillId="0" borderId="7" xfId="47" applyNumberFormat="1" applyFont="1" applyBorder="1" applyAlignment="1" applyProtection="1">
      <alignment horizontal="right" vertical="center"/>
      <protection locked="0"/>
    </xf>
    <xf numFmtId="165" fontId="14" fillId="0" borderId="1" xfId="47" applyNumberFormat="1" applyFont="1" applyBorder="1" applyAlignment="1" applyProtection="1">
      <alignment horizontal="right" vertical="center"/>
      <protection locked="0"/>
    </xf>
    <xf numFmtId="165" fontId="14" fillId="0" borderId="4" xfId="47" applyNumberFormat="1" applyFont="1" applyBorder="1" applyAlignment="1" applyProtection="1">
      <alignment horizontal="right" vertical="center"/>
      <protection locked="0"/>
    </xf>
    <xf numFmtId="37" fontId="14" fillId="0" borderId="2" xfId="47" applyNumberFormat="1" applyFont="1" applyFill="1" applyBorder="1" applyAlignment="1" applyProtection="1">
      <alignment vertical="center"/>
      <protection locked="0"/>
    </xf>
    <xf numFmtId="165" fontId="14" fillId="6" borderId="2" xfId="1" applyNumberFormat="1" applyFont="1" applyFill="1" applyBorder="1" applyAlignment="1" applyProtection="1">
      <alignment horizontal="center" vertical="center"/>
    </xf>
    <xf numFmtId="165" fontId="14" fillId="6" borderId="4" xfId="1" applyNumberFormat="1" applyFont="1" applyFill="1" applyBorder="1" applyAlignment="1" applyProtection="1">
      <alignment horizontal="center" vertical="center"/>
      <protection locked="0"/>
    </xf>
    <xf numFmtId="165" fontId="14" fillId="6" borderId="5" xfId="1" applyNumberFormat="1" applyFont="1" applyFill="1" applyBorder="1" applyAlignment="1" applyProtection="1">
      <alignment horizontal="center" vertical="center"/>
      <protection locked="0"/>
    </xf>
    <xf numFmtId="165" fontId="14" fillId="6" borderId="11" xfId="1" applyNumberFormat="1" applyFont="1" applyFill="1" applyBorder="1" applyAlignment="1" applyProtection="1">
      <alignment horizontal="right" vertical="center"/>
      <protection locked="0"/>
    </xf>
    <xf numFmtId="165" fontId="14" fillId="6" borderId="7" xfId="1" applyNumberFormat="1" applyFont="1" applyFill="1" applyBorder="1" applyAlignment="1" applyProtection="1">
      <alignment horizontal="right" vertical="center"/>
      <protection locked="0"/>
    </xf>
    <xf numFmtId="165" fontId="14" fillId="6" borderId="1" xfId="1" applyNumberFormat="1" applyFont="1" applyFill="1" applyBorder="1" applyAlignment="1" applyProtection="1">
      <alignment horizontal="right" vertical="center"/>
      <protection locked="0"/>
    </xf>
    <xf numFmtId="165" fontId="14" fillId="6" borderId="4" xfId="1" applyNumberFormat="1" applyFont="1" applyFill="1" applyBorder="1" applyAlignment="1" applyProtection="1">
      <alignment horizontal="right" vertical="center"/>
      <protection locked="0"/>
    </xf>
    <xf numFmtId="165" fontId="13" fillId="6" borderId="2" xfId="1" applyNumberFormat="1" applyFont="1" applyFill="1" applyBorder="1" applyAlignment="1" applyProtection="1">
      <alignment horizontal="center" vertical="center"/>
      <protection locked="0"/>
    </xf>
    <xf numFmtId="165" fontId="14" fillId="6" borderId="0" xfId="1" applyNumberFormat="1" applyFont="1" applyFill="1" applyBorder="1" applyAlignment="1" applyProtection="1">
      <alignment horizontal="center" vertical="center"/>
    </xf>
    <xf numFmtId="165" fontId="14" fillId="0" borderId="0" xfId="0" applyNumberFormat="1" applyFont="1"/>
    <xf numFmtId="0" fontId="40" fillId="0" borderId="0" xfId="0" applyFont="1"/>
    <xf numFmtId="0" fontId="40" fillId="0" borderId="11" xfId="0" applyFont="1" applyBorder="1"/>
    <xf numFmtId="0" fontId="40" fillId="0" borderId="0" xfId="0" applyFont="1" applyBorder="1"/>
    <xf numFmtId="0" fontId="12" fillId="0" borderId="11" xfId="0" applyFont="1" applyBorder="1"/>
    <xf numFmtId="0" fontId="12" fillId="0" borderId="0" xfId="0" applyFont="1" applyBorder="1"/>
    <xf numFmtId="0" fontId="12" fillId="0" borderId="0" xfId="0" applyFont="1"/>
    <xf numFmtId="167" fontId="12" fillId="0" borderId="0" xfId="1" applyNumberFormat="1" applyFont="1"/>
    <xf numFmtId="0" fontId="29" fillId="0" borderId="5" xfId="0" applyNumberFormat="1" applyFont="1" applyBorder="1" applyAlignment="1" applyProtection="1">
      <alignment horizontal="left" vertical="top" wrapText="1"/>
    </xf>
    <xf numFmtId="0" fontId="29" fillId="0" borderId="5" xfId="0" applyFont="1" applyBorder="1" applyAlignment="1" applyProtection="1">
      <alignment horizontal="center" vertical="center"/>
    </xf>
    <xf numFmtId="165" fontId="12" fillId="0" borderId="5" xfId="47" applyNumberFormat="1" applyFont="1" applyBorder="1" applyAlignment="1" applyProtection="1">
      <alignment horizontal="right" vertical="center"/>
      <protection locked="0"/>
    </xf>
    <xf numFmtId="165" fontId="12" fillId="0" borderId="5" xfId="36" applyNumberFormat="1" applyFont="1" applyBorder="1" applyAlignment="1" applyProtection="1">
      <alignment horizontal="right" vertical="center"/>
      <protection locked="0"/>
    </xf>
    <xf numFmtId="165" fontId="18" fillId="0" borderId="11" xfId="1" applyNumberFormat="1" applyFont="1" applyBorder="1" applyAlignment="1" applyProtection="1">
      <alignment horizontal="right" vertical="center"/>
      <protection locked="0"/>
    </xf>
    <xf numFmtId="165" fontId="12" fillId="6" borderId="5" xfId="1" applyNumberFormat="1" applyFont="1" applyFill="1" applyBorder="1" applyAlignment="1" applyProtection="1">
      <alignment horizontal="center" vertical="center"/>
      <protection locked="0"/>
    </xf>
    <xf numFmtId="165" fontId="12" fillId="0" borderId="4" xfId="1" applyNumberFormat="1" applyFont="1" applyBorder="1" applyAlignment="1" applyProtection="1">
      <alignment horizontal="right" vertical="center"/>
      <protection locked="0"/>
    </xf>
    <xf numFmtId="0" fontId="18" fillId="0" borderId="5" xfId="0" applyFont="1" applyBorder="1" applyAlignment="1" applyProtection="1">
      <alignment horizontal="left" vertical="center" wrapText="1"/>
    </xf>
    <xf numFmtId="0" fontId="12" fillId="0" borderId="5" xfId="0" applyFont="1" applyBorder="1" applyAlignment="1" applyProtection="1">
      <alignment horizontal="left" vertical="center" wrapText="1"/>
    </xf>
    <xf numFmtId="0" fontId="33" fillId="0" borderId="5" xfId="0" applyFont="1" applyBorder="1" applyAlignment="1" applyProtection="1">
      <alignment horizontal="left" vertical="top" wrapText="1"/>
    </xf>
    <xf numFmtId="0" fontId="33" fillId="0" borderId="5" xfId="0" applyFont="1" applyBorder="1" applyAlignment="1" applyProtection="1">
      <alignment horizontal="center" vertical="center"/>
    </xf>
    <xf numFmtId="0" fontId="29" fillId="0" borderId="5" xfId="0" applyFont="1" applyBorder="1" applyAlignment="1" applyProtection="1">
      <alignment horizontal="left" vertical="top" wrapText="1"/>
    </xf>
    <xf numFmtId="0" fontId="29" fillId="0" borderId="5" xfId="0" applyNumberFormat="1" applyFont="1" applyBorder="1" applyAlignment="1" applyProtection="1">
      <alignment horizontal="left" vertical="top" wrapText="1" indent="4"/>
    </xf>
    <xf numFmtId="165" fontId="33" fillId="0" borderId="5" xfId="0" applyNumberFormat="1" applyFont="1" applyBorder="1" applyAlignment="1" applyProtection="1">
      <alignment horizontal="center" vertical="center"/>
    </xf>
    <xf numFmtId="0" fontId="12" fillId="0" borderId="8" xfId="9" applyFont="1" applyFill="1" applyBorder="1" applyAlignment="1" applyProtection="1">
      <alignment horizontal="center" vertical="top" wrapText="1"/>
    </xf>
    <xf numFmtId="0" fontId="12" fillId="0" borderId="8" xfId="9" applyFont="1" applyFill="1" applyBorder="1" applyAlignment="1" applyProtection="1">
      <alignment horizontal="center" vertical="center" wrapText="1"/>
    </xf>
    <xf numFmtId="0" fontId="14" fillId="0" borderId="5" xfId="0" applyFont="1" applyBorder="1" applyProtection="1"/>
    <xf numFmtId="0" fontId="14" fillId="0" borderId="11" xfId="0" applyFont="1" applyBorder="1" applyProtection="1"/>
    <xf numFmtId="165" fontId="14" fillId="0" borderId="4" xfId="1" applyNumberFormat="1" applyFont="1" applyBorder="1" applyAlignment="1" applyProtection="1">
      <alignment horizontal="right" vertical="center"/>
    </xf>
    <xf numFmtId="165" fontId="14" fillId="0" borderId="5" xfId="1" applyNumberFormat="1" applyFont="1" applyBorder="1" applyAlignment="1" applyProtection="1">
      <alignment horizontal="right" vertical="center"/>
    </xf>
    <xf numFmtId="0" fontId="14" fillId="0" borderId="5" xfId="0" applyFont="1" applyBorder="1" applyAlignment="1" applyProtection="1">
      <alignment horizontal="right"/>
    </xf>
    <xf numFmtId="43" fontId="14" fillId="0" borderId="5" xfId="1" applyNumberFormat="1" applyFont="1" applyBorder="1" applyAlignment="1" applyProtection="1">
      <alignment horizontal="right" vertical="center"/>
    </xf>
    <xf numFmtId="0" fontId="14" fillId="0" borderId="11" xfId="0" applyFont="1" applyFill="1" applyBorder="1" applyAlignment="1" applyProtection="1"/>
    <xf numFmtId="165" fontId="14" fillId="0" borderId="5" xfId="1" applyNumberFormat="1" applyFont="1" applyFill="1" applyBorder="1" applyAlignment="1" applyProtection="1">
      <alignment vertical="center"/>
    </xf>
    <xf numFmtId="0" fontId="13" fillId="0" borderId="2" xfId="0" applyFont="1" applyFill="1" applyBorder="1" applyProtection="1"/>
    <xf numFmtId="165" fontId="13" fillId="0" borderId="2" xfId="1" applyNumberFormat="1" applyFont="1" applyFill="1" applyBorder="1" applyAlignment="1" applyProtection="1">
      <alignment horizontal="right" vertical="center"/>
    </xf>
    <xf numFmtId="0" fontId="13" fillId="0" borderId="8" xfId="0" applyFont="1" applyBorder="1" applyAlignment="1" applyProtection="1">
      <alignment horizontal="center" vertical="center"/>
    </xf>
    <xf numFmtId="0" fontId="14" fillId="0" borderId="5" xfId="0" applyFont="1" applyBorder="1" applyAlignment="1" applyProtection="1">
      <alignment horizontal="left" vertical="top" wrapText="1"/>
    </xf>
    <xf numFmtId="0" fontId="14" fillId="0" borderId="5" xfId="0" applyFont="1" applyBorder="1" applyAlignment="1" applyProtection="1">
      <alignment horizontal="center" vertical="center"/>
    </xf>
    <xf numFmtId="0" fontId="14" fillId="0" borderId="5" xfId="0" applyFont="1" applyBorder="1" applyAlignment="1" applyProtection="1">
      <alignment horizontal="right" vertical="center"/>
    </xf>
    <xf numFmtId="0" fontId="22" fillId="0" borderId="5" xfId="0" applyFont="1" applyBorder="1" applyAlignment="1" applyProtection="1">
      <alignment horizontal="left" vertical="top" wrapText="1"/>
    </xf>
    <xf numFmtId="0" fontId="14" fillId="0" borderId="5" xfId="0" applyFont="1" applyBorder="1" applyAlignment="1" applyProtection="1">
      <alignment wrapText="1"/>
    </xf>
    <xf numFmtId="0" fontId="14" fillId="0" borderId="5" xfId="0" applyFont="1" applyBorder="1" applyAlignment="1" applyProtection="1">
      <alignment horizontal="center"/>
    </xf>
    <xf numFmtId="165" fontId="14" fillId="0" borderId="5" xfId="1" applyNumberFormat="1" applyFont="1" applyBorder="1" applyProtection="1"/>
    <xf numFmtId="0" fontId="13" fillId="0" borderId="5" xfId="0" applyFont="1" applyBorder="1" applyAlignment="1" applyProtection="1">
      <alignment wrapText="1"/>
    </xf>
    <xf numFmtId="0" fontId="12" fillId="0" borderId="5" xfId="0" applyFont="1" applyBorder="1" applyAlignment="1" applyProtection="1">
      <alignment horizontal="center" vertical="center"/>
    </xf>
    <xf numFmtId="0" fontId="12" fillId="0" borderId="5" xfId="0" applyFont="1" applyBorder="1" applyAlignment="1" applyProtection="1">
      <alignment wrapText="1"/>
    </xf>
    <xf numFmtId="0" fontId="12" fillId="0" borderId="5" xfId="0" applyFont="1" applyBorder="1" applyProtection="1"/>
    <xf numFmtId="0" fontId="12" fillId="0" borderId="5" xfId="0" applyFont="1" applyBorder="1" applyAlignment="1" applyProtection="1">
      <alignment horizontal="center"/>
    </xf>
    <xf numFmtId="165" fontId="12" fillId="0" borderId="5" xfId="1" applyNumberFormat="1" applyFont="1" applyBorder="1" applyProtection="1"/>
    <xf numFmtId="0" fontId="40" fillId="0" borderId="5" xfId="0" applyFont="1" applyBorder="1" applyAlignment="1" applyProtection="1">
      <alignment horizontal="center" vertical="center"/>
    </xf>
    <xf numFmtId="0" fontId="40" fillId="0" borderId="5" xfId="0" applyFont="1" applyBorder="1" applyAlignment="1" applyProtection="1">
      <alignment wrapText="1"/>
    </xf>
    <xf numFmtId="0" fontId="40" fillId="0" borderId="5" xfId="0" applyFont="1" applyBorder="1" applyProtection="1"/>
    <xf numFmtId="0" fontId="40" fillId="0" borderId="5" xfId="0" applyFont="1" applyBorder="1" applyAlignment="1" applyProtection="1">
      <alignment horizontal="center"/>
    </xf>
    <xf numFmtId="165" fontId="40" fillId="0" borderId="5" xfId="1" applyNumberFormat="1" applyFont="1" applyBorder="1" applyProtection="1"/>
    <xf numFmtId="0" fontId="13" fillId="0" borderId="5" xfId="0" applyFont="1" applyBorder="1" applyProtection="1"/>
    <xf numFmtId="0" fontId="13" fillId="0" borderId="5" xfId="0" applyFont="1" applyBorder="1" applyAlignment="1" applyProtection="1">
      <alignment horizontal="right" vertical="top" wrapText="1"/>
    </xf>
    <xf numFmtId="0" fontId="13" fillId="0" borderId="5" xfId="0" applyFont="1" applyBorder="1" applyAlignment="1" applyProtection="1">
      <alignment horizontal="center"/>
    </xf>
    <xf numFmtId="165" fontId="13" fillId="0" borderId="5" xfId="1" applyNumberFormat="1" applyFont="1" applyBorder="1" applyProtection="1"/>
    <xf numFmtId="0" fontId="14" fillId="0" borderId="2" xfId="0" applyFont="1" applyBorder="1" applyProtection="1"/>
    <xf numFmtId="0" fontId="14" fillId="0" borderId="2" xfId="0" applyFont="1" applyBorder="1" applyAlignment="1" applyProtection="1">
      <alignment wrapText="1"/>
    </xf>
    <xf numFmtId="0" fontId="14" fillId="0" borderId="2" xfId="0" applyFont="1" applyBorder="1" applyAlignment="1" applyProtection="1">
      <alignment horizontal="center"/>
    </xf>
    <xf numFmtId="43" fontId="14" fillId="0" borderId="2" xfId="1" applyFont="1" applyBorder="1" applyProtection="1"/>
    <xf numFmtId="0" fontId="14" fillId="0" borderId="5" xfId="0" applyFont="1" applyBorder="1" applyAlignment="1" applyProtection="1">
      <alignment horizontal="right" vertical="center"/>
      <protection locked="0"/>
    </xf>
    <xf numFmtId="165" fontId="14" fillId="0" borderId="5" xfId="1" applyNumberFormat="1" applyFont="1" applyBorder="1" applyProtection="1">
      <protection locked="0"/>
    </xf>
    <xf numFmtId="165" fontId="12" fillId="0" borderId="5" xfId="1" applyNumberFormat="1" applyFont="1" applyBorder="1" applyProtection="1">
      <protection locked="0"/>
    </xf>
    <xf numFmtId="165" fontId="40" fillId="0" borderId="5" xfId="1" applyNumberFormat="1" applyFont="1" applyBorder="1" applyProtection="1">
      <protection locked="0"/>
    </xf>
    <xf numFmtId="165" fontId="13" fillId="0" borderId="5" xfId="1" applyNumberFormat="1" applyFont="1" applyBorder="1" applyProtection="1">
      <protection locked="0"/>
    </xf>
    <xf numFmtId="43" fontId="14" fillId="0" borderId="2" xfId="1" applyFont="1" applyBorder="1" applyProtection="1">
      <protection locked="0"/>
    </xf>
    <xf numFmtId="0" fontId="12" fillId="0" borderId="0" xfId="0" applyFont="1" applyAlignment="1" applyProtection="1"/>
    <xf numFmtId="0" fontId="18" fillId="0" borderId="0" xfId="0" applyFont="1" applyAlignment="1" applyProtection="1">
      <alignment vertical="center"/>
    </xf>
    <xf numFmtId="0" fontId="12" fillId="0" borderId="0" xfId="0" applyFont="1" applyAlignment="1" applyProtection="1">
      <alignment vertical="center"/>
    </xf>
    <xf numFmtId="0" fontId="18" fillId="0" borderId="8" xfId="0" applyFont="1" applyBorder="1" applyAlignment="1" applyProtection="1">
      <alignment horizontal="center" vertical="center"/>
    </xf>
    <xf numFmtId="0" fontId="18" fillId="0" borderId="12" xfId="0" applyFont="1" applyBorder="1" applyAlignment="1" applyProtection="1">
      <alignment horizontal="center" vertical="center"/>
    </xf>
    <xf numFmtId="0" fontId="18" fillId="0" borderId="9" xfId="0" applyFont="1" applyBorder="1" applyAlignment="1" applyProtection="1">
      <alignment horizontal="center" vertical="center"/>
    </xf>
    <xf numFmtId="0" fontId="12" fillId="0" borderId="0" xfId="0" applyFont="1" applyAlignment="1" applyProtection="1">
      <alignment horizontal="center" vertical="center"/>
    </xf>
    <xf numFmtId="0" fontId="12" fillId="0" borderId="5" xfId="0" applyFont="1" applyBorder="1" applyAlignment="1" applyProtection="1">
      <alignment vertical="center"/>
    </xf>
    <xf numFmtId="0" fontId="12" fillId="0" borderId="6" xfId="0" applyFont="1" applyBorder="1" applyAlignment="1" applyProtection="1">
      <alignment horizontal="left" vertical="center" wrapText="1"/>
    </xf>
    <xf numFmtId="165" fontId="12" fillId="0" borderId="11" xfId="1" applyNumberFormat="1" applyFont="1" applyBorder="1" applyAlignment="1" applyProtection="1">
      <alignment horizontal="right" vertical="center"/>
    </xf>
    <xf numFmtId="165" fontId="12" fillId="0" borderId="5" xfId="1" applyNumberFormat="1" applyFont="1" applyBorder="1" applyAlignment="1" applyProtection="1">
      <alignment horizontal="right" vertical="center"/>
    </xf>
    <xf numFmtId="0" fontId="18" fillId="0" borderId="6" xfId="0" applyFont="1" applyBorder="1" applyAlignment="1" applyProtection="1">
      <alignment horizontal="left" vertical="center" wrapText="1"/>
    </xf>
    <xf numFmtId="0" fontId="25" fillId="0" borderId="5" xfId="0" applyFont="1" applyBorder="1" applyAlignment="1" applyProtection="1">
      <alignment horizontal="center" vertical="center"/>
    </xf>
    <xf numFmtId="165" fontId="25" fillId="0" borderId="11" xfId="1" applyNumberFormat="1" applyFont="1" applyBorder="1" applyAlignment="1" applyProtection="1">
      <alignment horizontal="right" vertical="center"/>
    </xf>
    <xf numFmtId="165" fontId="25" fillId="0" borderId="5" xfId="1" applyNumberFormat="1" applyFont="1" applyBorder="1" applyAlignment="1" applyProtection="1">
      <alignment horizontal="right" vertical="center"/>
    </xf>
    <xf numFmtId="0" fontId="25" fillId="0" borderId="0" xfId="0" applyFont="1" applyAlignment="1" applyProtection="1">
      <alignment vertical="center"/>
    </xf>
    <xf numFmtId="0" fontId="12" fillId="0" borderId="5" xfId="0" applyFont="1" applyFill="1" applyBorder="1" applyAlignment="1" applyProtection="1">
      <alignment vertical="center"/>
    </xf>
    <xf numFmtId="165" fontId="12" fillId="0" borderId="11" xfId="1" applyNumberFormat="1" applyFont="1" applyFill="1" applyBorder="1" applyAlignment="1" applyProtection="1">
      <alignment vertical="center"/>
    </xf>
    <xf numFmtId="165" fontId="12" fillId="0" borderId="5" xfId="1" applyNumberFormat="1" applyFont="1" applyFill="1" applyBorder="1" applyAlignment="1" applyProtection="1">
      <alignment vertical="center"/>
    </xf>
    <xf numFmtId="0" fontId="12" fillId="0" borderId="0" xfId="0" applyFont="1" applyFill="1" applyAlignment="1" applyProtection="1">
      <alignment vertical="center"/>
    </xf>
    <xf numFmtId="0" fontId="12" fillId="0" borderId="7" xfId="0" applyFont="1" applyBorder="1" applyAlignment="1" applyProtection="1">
      <alignment vertical="center"/>
    </xf>
    <xf numFmtId="0" fontId="12" fillId="0" borderId="7" xfId="0" applyFont="1" applyBorder="1" applyAlignment="1" applyProtection="1">
      <alignment horizontal="left" vertical="center" wrapText="1"/>
    </xf>
    <xf numFmtId="0" fontId="12" fillId="0" borderId="7" xfId="0" applyFont="1" applyBorder="1" applyAlignment="1" applyProtection="1">
      <alignment horizontal="center" vertical="center"/>
    </xf>
    <xf numFmtId="165" fontId="12" fillId="0" borderId="7" xfId="1" applyNumberFormat="1" applyFont="1" applyBorder="1" applyAlignment="1" applyProtection="1">
      <alignment horizontal="right" vertical="center"/>
    </xf>
    <xf numFmtId="0" fontId="12" fillId="0" borderId="1" xfId="0" applyFont="1" applyBorder="1" applyAlignment="1" applyProtection="1">
      <alignment vertical="center"/>
    </xf>
    <xf numFmtId="0" fontId="12" fillId="0" borderId="1" xfId="0" applyFont="1" applyBorder="1" applyAlignment="1" applyProtection="1">
      <alignment horizontal="left" vertical="center" wrapText="1"/>
    </xf>
    <xf numFmtId="0" fontId="12" fillId="0" borderId="1" xfId="0" applyFont="1" applyBorder="1" applyAlignment="1" applyProtection="1">
      <alignment horizontal="center" vertical="center"/>
    </xf>
    <xf numFmtId="165" fontId="12" fillId="0" borderId="1" xfId="1" applyNumberFormat="1" applyFont="1" applyBorder="1" applyAlignment="1" applyProtection="1">
      <alignment horizontal="right" vertical="center"/>
    </xf>
    <xf numFmtId="0" fontId="12" fillId="0" borderId="4" xfId="0" applyFont="1" applyBorder="1" applyAlignment="1" applyProtection="1">
      <alignment vertical="center"/>
    </xf>
    <xf numFmtId="0" fontId="12" fillId="0" borderId="4" xfId="0" applyFont="1" applyBorder="1" applyAlignment="1" applyProtection="1">
      <alignment horizontal="left" vertical="center" wrapText="1"/>
    </xf>
    <xf numFmtId="0" fontId="12" fillId="0" borderId="4" xfId="0" applyFont="1" applyBorder="1" applyAlignment="1" applyProtection="1">
      <alignment horizontal="center" vertical="center"/>
    </xf>
    <xf numFmtId="165" fontId="12" fillId="0" borderId="4" xfId="1" applyNumberFormat="1" applyFont="1" applyBorder="1" applyAlignment="1" applyProtection="1">
      <alignment horizontal="right" vertical="center"/>
    </xf>
    <xf numFmtId="2" fontId="12" fillId="0" borderId="5" xfId="5" applyNumberFormat="1" applyFont="1" applyFill="1" applyBorder="1" applyAlignment="1" applyProtection="1">
      <alignment horizontal="center" vertical="center" shrinkToFit="1"/>
    </xf>
    <xf numFmtId="0" fontId="12" fillId="0" borderId="6" xfId="0" applyFont="1" applyBorder="1" applyAlignment="1" applyProtection="1">
      <alignment horizontal="right" vertical="center" wrapText="1"/>
    </xf>
    <xf numFmtId="0" fontId="12" fillId="0" borderId="0" xfId="0" applyFont="1" applyBorder="1" applyAlignment="1" applyProtection="1">
      <alignment vertical="center"/>
    </xf>
    <xf numFmtId="0" fontId="12" fillId="0" borderId="6" xfId="0" applyFont="1" applyBorder="1" applyAlignment="1" applyProtection="1">
      <alignment vertical="center" wrapText="1"/>
    </xf>
    <xf numFmtId="1" fontId="12" fillId="0" borderId="5" xfId="5" applyNumberFormat="1" applyFont="1" applyFill="1" applyBorder="1" applyAlignment="1" applyProtection="1">
      <alignment horizontal="center" vertical="center" shrinkToFit="1"/>
    </xf>
    <xf numFmtId="0" fontId="12" fillId="0" borderId="4" xfId="0" applyFont="1" applyBorder="1" applyAlignment="1" applyProtection="1">
      <alignment horizontal="right" vertical="center" wrapText="1"/>
    </xf>
    <xf numFmtId="0" fontId="18" fillId="0" borderId="0" xfId="0" applyFont="1" applyBorder="1" applyAlignment="1" applyProtection="1">
      <alignment vertical="center"/>
    </xf>
    <xf numFmtId="0" fontId="18" fillId="0" borderId="2" xfId="0" applyFont="1" applyFill="1" applyBorder="1" applyAlignment="1" applyProtection="1">
      <alignment vertical="center"/>
    </xf>
    <xf numFmtId="165" fontId="18" fillId="0" borderId="2" xfId="1" applyNumberFormat="1" applyFont="1" applyFill="1" applyBorder="1" applyAlignment="1" applyProtection="1">
      <alignment horizontal="right" vertical="center"/>
    </xf>
    <xf numFmtId="0" fontId="18" fillId="0" borderId="0" xfId="0" applyFont="1" applyFill="1" applyAlignment="1" applyProtection="1">
      <alignment vertical="center"/>
    </xf>
    <xf numFmtId="0" fontId="18" fillId="0" borderId="6" xfId="10" applyFont="1" applyBorder="1" applyAlignment="1" applyProtection="1">
      <alignment horizontal="left" vertical="center" wrapText="1"/>
    </xf>
    <xf numFmtId="0" fontId="12" fillId="0" borderId="6" xfId="10" applyFont="1" applyBorder="1" applyAlignment="1" applyProtection="1">
      <alignment horizontal="left" vertical="center" wrapText="1"/>
    </xf>
    <xf numFmtId="0" fontId="15" fillId="0" borderId="6" xfId="0" applyFont="1" applyBorder="1" applyAlignment="1" applyProtection="1">
      <alignment horizontal="left" vertical="center" wrapText="1"/>
    </xf>
    <xf numFmtId="2" fontId="12" fillId="0" borderId="5" xfId="5" applyNumberFormat="1" applyFont="1" applyFill="1" applyBorder="1" applyAlignment="1" applyProtection="1">
      <alignment horizontal="center" vertical="center" wrapText="1"/>
    </xf>
    <xf numFmtId="169" fontId="12" fillId="0" borderId="5" xfId="5" applyNumberFormat="1" applyFont="1" applyFill="1" applyBorder="1" applyAlignment="1" applyProtection="1">
      <alignment horizontal="center" vertical="center" wrapText="1"/>
    </xf>
    <xf numFmtId="169" fontId="12" fillId="0" borderId="0" xfId="0" applyNumberFormat="1" applyFont="1" applyAlignment="1" applyProtection="1">
      <alignment vertical="center"/>
    </xf>
    <xf numFmtId="0" fontId="18" fillId="0" borderId="0" xfId="0" applyFont="1" applyBorder="1" applyAlignment="1" applyProtection="1">
      <alignment vertical="center" wrapText="1"/>
    </xf>
    <xf numFmtId="172" fontId="12" fillId="0" borderId="0" xfId="0" applyNumberFormat="1" applyFont="1" applyAlignment="1" applyProtection="1">
      <alignment vertical="center"/>
    </xf>
    <xf numFmtId="0" fontId="12" fillId="0" borderId="0" xfId="0" applyFont="1" applyBorder="1" applyAlignment="1" applyProtection="1">
      <alignment horizontal="left" vertical="center" wrapText="1"/>
    </xf>
    <xf numFmtId="2" fontId="12" fillId="0" borderId="0" xfId="0" applyNumberFormat="1" applyFont="1" applyAlignment="1" applyProtection="1">
      <alignment vertical="center"/>
    </xf>
    <xf numFmtId="43" fontId="12" fillId="0" borderId="0" xfId="0" applyNumberFormat="1" applyFont="1" applyAlignment="1" applyProtection="1">
      <alignment vertical="center"/>
    </xf>
    <xf numFmtId="0" fontId="12" fillId="0" borderId="5" xfId="5" applyFont="1" applyFill="1" applyBorder="1" applyAlignment="1" applyProtection="1">
      <alignment horizontal="left" vertical="center" wrapText="1"/>
    </xf>
    <xf numFmtId="0" fontId="12" fillId="0" borderId="5" xfId="5" applyFont="1" applyFill="1" applyBorder="1" applyAlignment="1" applyProtection="1">
      <alignment horizontal="center" vertical="center" wrapText="1"/>
    </xf>
    <xf numFmtId="0" fontId="12" fillId="0" borderId="6" xfId="0" applyFont="1" applyBorder="1" applyAlignment="1" applyProtection="1">
      <alignment vertical="center"/>
    </xf>
    <xf numFmtId="1" fontId="12" fillId="0" borderId="5" xfId="0" applyNumberFormat="1" applyFont="1" applyBorder="1" applyAlignment="1" applyProtection="1">
      <alignment horizontal="center" vertical="center"/>
    </xf>
    <xf numFmtId="0" fontId="12" fillId="0" borderId="5" xfId="0" applyFont="1" applyBorder="1" applyAlignment="1" applyProtection="1">
      <alignment horizontal="right" vertical="center"/>
    </xf>
    <xf numFmtId="43" fontId="12" fillId="0" borderId="5" xfId="1" applyFont="1" applyBorder="1" applyAlignment="1" applyProtection="1">
      <alignment vertical="center"/>
    </xf>
    <xf numFmtId="2" fontId="12" fillId="0" borderId="5" xfId="0" applyNumberFormat="1" applyFont="1" applyBorder="1" applyAlignment="1" applyProtection="1">
      <alignment horizontal="center" vertical="center"/>
    </xf>
    <xf numFmtId="165" fontId="12" fillId="0" borderId="5" xfId="1" applyNumberFormat="1" applyFont="1" applyBorder="1" applyAlignment="1" applyProtection="1">
      <alignment vertical="center"/>
    </xf>
    <xf numFmtId="0" fontId="12" fillId="0" borderId="5" xfId="0" applyFont="1" applyBorder="1" applyAlignment="1" applyProtection="1">
      <alignment vertical="center" wrapText="1"/>
    </xf>
    <xf numFmtId="0" fontId="18" fillId="0" borderId="6" xfId="0" applyFont="1" applyBorder="1" applyAlignment="1" applyProtection="1">
      <alignment vertical="center" wrapText="1"/>
    </xf>
    <xf numFmtId="165" fontId="18" fillId="0" borderId="5" xfId="1" applyNumberFormat="1" applyFont="1" applyBorder="1" applyAlignment="1" applyProtection="1">
      <alignment horizontal="right" vertical="center"/>
    </xf>
    <xf numFmtId="0" fontId="26" fillId="0" borderId="6" xfId="0" applyFont="1" applyBorder="1" applyAlignment="1" applyProtection="1">
      <alignment horizontal="left" vertical="center" wrapText="1"/>
    </xf>
    <xf numFmtId="0" fontId="12" fillId="0" borderId="0" xfId="0" applyFont="1" applyBorder="1" applyAlignment="1" applyProtection="1">
      <alignment vertical="center" wrapText="1"/>
    </xf>
    <xf numFmtId="165" fontId="12" fillId="0" borderId="5" xfId="0" applyNumberFormat="1" applyFont="1" applyBorder="1" applyAlignment="1" applyProtection="1">
      <alignment horizontal="center" vertical="center"/>
    </xf>
    <xf numFmtId="0" fontId="18" fillId="0" borderId="5" xfId="0" applyFont="1" applyBorder="1" applyAlignment="1" applyProtection="1">
      <alignment vertical="center"/>
    </xf>
    <xf numFmtId="43" fontId="18" fillId="0" borderId="0" xfId="1" applyFont="1" applyAlignment="1" applyProtection="1">
      <alignment vertical="center"/>
    </xf>
    <xf numFmtId="0" fontId="33" fillId="0" borderId="5" xfId="0" applyFont="1" applyBorder="1" applyAlignment="1" applyProtection="1">
      <alignment vertical="center" wrapText="1"/>
    </xf>
    <xf numFmtId="0" fontId="29" fillId="0" borderId="5" xfId="0" applyFont="1" applyBorder="1" applyAlignment="1" applyProtection="1">
      <alignment vertical="center"/>
    </xf>
    <xf numFmtId="1" fontId="29" fillId="0" borderId="5" xfId="0" applyNumberFormat="1" applyFont="1" applyBorder="1" applyAlignment="1" applyProtection="1">
      <alignment vertical="center"/>
    </xf>
    <xf numFmtId="165" fontId="29" fillId="0" borderId="5" xfId="1" applyNumberFormat="1" applyFont="1" applyBorder="1" applyAlignment="1" applyProtection="1">
      <alignment horizontal="right" vertical="center" wrapText="1"/>
    </xf>
    <xf numFmtId="0" fontId="29" fillId="0" borderId="0" xfId="0" applyFont="1" applyAlignment="1" applyProtection="1">
      <alignment vertical="center"/>
    </xf>
    <xf numFmtId="0" fontId="29" fillId="0" borderId="5" xfId="0" applyFont="1" applyBorder="1" applyAlignment="1" applyProtection="1">
      <alignment vertical="center" wrapText="1"/>
    </xf>
    <xf numFmtId="0" fontId="12" fillId="0" borderId="0" xfId="0" applyFont="1" applyBorder="1" applyAlignment="1" applyProtection="1">
      <alignment horizontal="center" vertical="center"/>
    </xf>
    <xf numFmtId="0" fontId="12" fillId="0" borderId="0" xfId="0" applyFont="1" applyBorder="1" applyAlignment="1" applyProtection="1">
      <alignment horizontal="right" vertical="center"/>
    </xf>
    <xf numFmtId="0" fontId="12" fillId="0" borderId="0" xfId="0" applyFont="1" applyAlignment="1" applyProtection="1">
      <alignment horizontal="left" vertical="center" wrapText="1"/>
    </xf>
    <xf numFmtId="0" fontId="12" fillId="0" borderId="0" xfId="0" applyFont="1" applyAlignment="1" applyProtection="1">
      <alignment horizontal="right" vertical="center"/>
    </xf>
    <xf numFmtId="0" fontId="12" fillId="0" borderId="5" xfId="0" applyFont="1" applyBorder="1" applyAlignment="1" applyProtection="1">
      <alignment vertical="center"/>
      <protection locked="0"/>
    </xf>
    <xf numFmtId="165" fontId="12" fillId="0" borderId="5" xfId="1" applyNumberFormat="1" applyFont="1" applyBorder="1" applyAlignment="1" applyProtection="1">
      <alignment vertical="center"/>
      <protection locked="0"/>
    </xf>
    <xf numFmtId="41" fontId="29" fillId="0" borderId="5" xfId="48" applyFont="1" applyBorder="1" applyAlignment="1" applyProtection="1">
      <alignment vertical="center"/>
      <protection locked="0"/>
    </xf>
    <xf numFmtId="0" fontId="14" fillId="0" borderId="0" xfId="0" applyFont="1" applyAlignment="1" applyProtection="1"/>
    <xf numFmtId="0" fontId="14" fillId="0" borderId="0" xfId="46" applyFont="1" applyProtection="1"/>
    <xf numFmtId="0" fontId="14" fillId="0" borderId="8" xfId="46" applyFont="1" applyBorder="1" applyAlignment="1" applyProtection="1">
      <alignment horizontal="center" vertical="center"/>
    </xf>
    <xf numFmtId="0" fontId="14" fillId="0" borderId="9" xfId="46" applyFont="1" applyBorder="1" applyAlignment="1" applyProtection="1">
      <alignment horizontal="center" vertical="center"/>
    </xf>
    <xf numFmtId="0" fontId="14" fillId="0" borderId="0" xfId="46" applyFont="1" applyAlignment="1" applyProtection="1">
      <alignment horizontal="center" vertical="center"/>
    </xf>
    <xf numFmtId="0" fontId="14" fillId="0" borderId="5" xfId="46" applyFont="1" applyBorder="1" applyAlignment="1" applyProtection="1">
      <alignment horizontal="center" vertical="center"/>
    </xf>
    <xf numFmtId="0" fontId="13" fillId="0" borderId="6" xfId="46" applyFont="1" applyBorder="1" applyAlignment="1" applyProtection="1">
      <alignment horizontal="left" vertical="top" wrapText="1"/>
    </xf>
    <xf numFmtId="37" fontId="14" fillId="0" borderId="5" xfId="47" applyNumberFormat="1" applyFont="1" applyBorder="1" applyAlignment="1" applyProtection="1">
      <alignment horizontal="right" vertical="center"/>
    </xf>
    <xf numFmtId="0" fontId="14" fillId="0" borderId="5" xfId="46" applyFont="1" applyBorder="1" applyProtection="1"/>
    <xf numFmtId="0" fontId="13" fillId="0" borderId="5" xfId="46" applyFont="1" applyBorder="1" applyAlignment="1" applyProtection="1">
      <alignment vertical="top"/>
    </xf>
    <xf numFmtId="37" fontId="14" fillId="0" borderId="5" xfId="47" applyNumberFormat="1" applyFont="1" applyBorder="1" applyAlignment="1" applyProtection="1">
      <alignment vertical="center"/>
    </xf>
    <xf numFmtId="0" fontId="14" fillId="0" borderId="5" xfId="46" applyFont="1" applyBorder="1" applyAlignment="1" applyProtection="1">
      <alignment vertical="top" wrapText="1"/>
    </xf>
    <xf numFmtId="0" fontId="12" fillId="0" borderId="5" xfId="46" applyFont="1" applyBorder="1" applyAlignment="1" applyProtection="1">
      <alignment horizontal="center" vertical="center"/>
    </xf>
    <xf numFmtId="0" fontId="12" fillId="0" borderId="5" xfId="4" applyFont="1" applyBorder="1" applyAlignment="1" applyProtection="1">
      <alignment vertical="top" wrapText="1"/>
    </xf>
    <xf numFmtId="37" fontId="12" fillId="0" borderId="5" xfId="47" applyNumberFormat="1" applyFont="1" applyBorder="1" applyAlignment="1" applyProtection="1">
      <alignment vertical="center"/>
    </xf>
    <xf numFmtId="0" fontId="21" fillId="0" borderId="5" xfId="4" applyFont="1" applyBorder="1" applyAlignment="1" applyProtection="1">
      <alignment vertical="top" wrapText="1"/>
    </xf>
    <xf numFmtId="0" fontId="15" fillId="0" borderId="5" xfId="4" applyFont="1" applyBorder="1" applyAlignment="1" applyProtection="1">
      <alignment vertical="top" wrapText="1"/>
    </xf>
    <xf numFmtId="0" fontId="12" fillId="0" borderId="5" xfId="46" applyFont="1" applyBorder="1" applyAlignment="1" applyProtection="1">
      <alignment horizontal="center" vertical="center" wrapText="1"/>
    </xf>
    <xf numFmtId="0" fontId="12" fillId="0" borderId="5" xfId="46" applyFont="1" applyBorder="1" applyAlignment="1" applyProtection="1">
      <alignment vertical="top" wrapText="1"/>
    </xf>
    <xf numFmtId="0" fontId="25" fillId="0" borderId="5" xfId="46" applyFont="1" applyBorder="1" applyAlignment="1" applyProtection="1">
      <alignment horizontal="center" vertical="center" wrapText="1"/>
    </xf>
    <xf numFmtId="37" fontId="24" fillId="0" borderId="5" xfId="47" applyNumberFormat="1" applyFont="1" applyBorder="1" applyAlignment="1" applyProtection="1">
      <alignment vertical="center"/>
    </xf>
    <xf numFmtId="0" fontId="24" fillId="0" borderId="0" xfId="46" applyFont="1" applyProtection="1"/>
    <xf numFmtId="0" fontId="12" fillId="0" borderId="5" xfId="46" applyFont="1" applyBorder="1" applyProtection="1"/>
    <xf numFmtId="0" fontId="12" fillId="0" borderId="0" xfId="46" applyFont="1" applyProtection="1"/>
    <xf numFmtId="0" fontId="18" fillId="0" borderId="5" xfId="46" applyFont="1" applyBorder="1" applyAlignment="1" applyProtection="1">
      <alignment vertical="top" wrapText="1"/>
    </xf>
    <xf numFmtId="1" fontId="14" fillId="0" borderId="0" xfId="46" applyNumberFormat="1" applyFont="1" applyProtection="1"/>
    <xf numFmtId="1" fontId="12" fillId="0" borderId="0" xfId="46" applyNumberFormat="1" applyFont="1" applyProtection="1"/>
    <xf numFmtId="2" fontId="14" fillId="0" borderId="0" xfId="46" applyNumberFormat="1" applyFont="1" applyFill="1" applyAlignment="1" applyProtection="1"/>
    <xf numFmtId="37" fontId="14" fillId="0" borderId="5" xfId="47" applyNumberFormat="1" applyFont="1" applyFill="1" applyBorder="1" applyAlignment="1" applyProtection="1">
      <alignment vertical="center"/>
    </xf>
    <xf numFmtId="0" fontId="14" fillId="0" borderId="0" xfId="46" applyFont="1" applyFill="1" applyAlignment="1" applyProtection="1"/>
    <xf numFmtId="0" fontId="14" fillId="0" borderId="6" xfId="46" applyFont="1" applyBorder="1" applyAlignment="1" applyProtection="1">
      <alignment horizontal="right" vertical="top" wrapText="1"/>
    </xf>
    <xf numFmtId="165" fontId="14" fillId="0" borderId="5" xfId="47" applyNumberFormat="1" applyFont="1" applyBorder="1" applyAlignment="1" applyProtection="1">
      <alignment horizontal="right" vertical="center"/>
    </xf>
    <xf numFmtId="0" fontId="14" fillId="0" borderId="7" xfId="46" applyFont="1" applyBorder="1" applyProtection="1"/>
    <xf numFmtId="0" fontId="14" fillId="0" borderId="7" xfId="46" applyFont="1" applyBorder="1" applyAlignment="1" applyProtection="1">
      <alignment horizontal="left" vertical="top" wrapText="1"/>
    </xf>
    <xf numFmtId="0" fontId="14" fillId="0" borderId="7" xfId="46" applyFont="1" applyBorder="1" applyAlignment="1" applyProtection="1">
      <alignment horizontal="center" vertical="center"/>
    </xf>
    <xf numFmtId="165" fontId="14" fillId="0" borderId="7" xfId="47" applyNumberFormat="1" applyFont="1" applyBorder="1" applyAlignment="1" applyProtection="1">
      <alignment horizontal="right" vertical="center"/>
    </xf>
    <xf numFmtId="0" fontId="14" fillId="0" borderId="1" xfId="46" applyFont="1" applyBorder="1" applyProtection="1"/>
    <xf numFmtId="0" fontId="14" fillId="0" borderId="1" xfId="46" applyFont="1" applyBorder="1" applyAlignment="1" applyProtection="1">
      <alignment horizontal="left" vertical="top" wrapText="1"/>
    </xf>
    <xf numFmtId="0" fontId="14" fillId="0" borderId="1" xfId="46" applyFont="1" applyBorder="1" applyAlignment="1" applyProtection="1">
      <alignment horizontal="center" vertical="center"/>
    </xf>
    <xf numFmtId="165" fontId="14" fillId="0" borderId="1" xfId="47" applyNumberFormat="1" applyFont="1" applyBorder="1" applyAlignment="1" applyProtection="1">
      <alignment horizontal="right" vertical="center"/>
    </xf>
    <xf numFmtId="0" fontId="14" fillId="0" borderId="4" xfId="46" applyFont="1" applyBorder="1" applyProtection="1"/>
    <xf numFmtId="0" fontId="14" fillId="0" borderId="4" xfId="46" applyFont="1" applyBorder="1" applyAlignment="1" applyProtection="1">
      <alignment horizontal="right" vertical="top" wrapText="1"/>
    </xf>
    <xf numFmtId="0" fontId="14" fillId="0" borderId="4" xfId="46" applyFont="1" applyBorder="1" applyAlignment="1" applyProtection="1">
      <alignment horizontal="center" vertical="center"/>
    </xf>
    <xf numFmtId="165" fontId="14" fillId="0" borderId="4" xfId="47" applyNumberFormat="1" applyFont="1" applyBorder="1" applyAlignment="1" applyProtection="1">
      <alignment horizontal="right" vertical="center"/>
    </xf>
    <xf numFmtId="0" fontId="18" fillId="0" borderId="5" xfId="46" applyFont="1" applyBorder="1" applyAlignment="1" applyProtection="1">
      <alignment horizontal="left" vertical="top" wrapText="1"/>
    </xf>
    <xf numFmtId="0" fontId="14" fillId="0" borderId="5" xfId="46" applyFont="1" applyBorder="1" applyAlignment="1" applyProtection="1">
      <alignment horizontal="center" vertical="center" wrapText="1"/>
    </xf>
    <xf numFmtId="0" fontId="12" fillId="0" borderId="5" xfId="46" applyFont="1" applyBorder="1" applyAlignment="1" applyProtection="1">
      <alignment horizontal="left" vertical="top" wrapText="1"/>
    </xf>
    <xf numFmtId="0" fontId="14" fillId="0" borderId="0" xfId="46" applyFont="1" applyBorder="1" applyAlignment="1" applyProtection="1">
      <alignment horizontal="center" vertical="center"/>
    </xf>
    <xf numFmtId="0" fontId="18" fillId="0" borderId="5" xfId="46" applyFont="1" applyBorder="1" applyAlignment="1" applyProtection="1">
      <alignment horizontal="left" vertical="top" wrapText="1" indent="4"/>
    </xf>
    <xf numFmtId="0" fontId="13" fillId="0" borderId="2" xfId="46" applyFont="1" applyFill="1" applyBorder="1" applyProtection="1"/>
    <xf numFmtId="165" fontId="13" fillId="0" borderId="2" xfId="47" applyNumberFormat="1" applyFont="1" applyFill="1" applyBorder="1" applyAlignment="1" applyProtection="1">
      <alignment horizontal="right" vertical="center"/>
    </xf>
    <xf numFmtId="0" fontId="14" fillId="0" borderId="6" xfId="46" applyFont="1" applyBorder="1" applyAlignment="1" applyProtection="1">
      <alignment horizontal="left" vertical="top" wrapText="1"/>
    </xf>
    <xf numFmtId="0" fontId="14" fillId="0" borderId="0" xfId="46" applyFont="1" applyBorder="1" applyProtection="1"/>
    <xf numFmtId="0" fontId="12" fillId="0" borderId="0" xfId="46" applyFont="1" applyBorder="1" applyProtection="1"/>
    <xf numFmtId="0" fontId="13" fillId="0" borderId="5" xfId="46" applyFont="1" applyBorder="1" applyAlignment="1" applyProtection="1">
      <alignment vertical="top" wrapText="1"/>
    </xf>
    <xf numFmtId="49" fontId="14" fillId="0" borderId="5" xfId="46" applyNumberFormat="1" applyFont="1" applyBorder="1" applyAlignment="1" applyProtection="1">
      <alignment horizontal="center" vertical="center" wrapText="1"/>
    </xf>
    <xf numFmtId="49" fontId="12" fillId="0" borderId="5" xfId="46" applyNumberFormat="1" applyFont="1" applyBorder="1" applyAlignment="1" applyProtection="1">
      <alignment horizontal="center" vertical="center" wrapText="1"/>
    </xf>
    <xf numFmtId="0" fontId="18" fillId="0" borderId="5" xfId="46" applyFont="1" applyBorder="1" applyAlignment="1" applyProtection="1">
      <alignment horizontal="center" vertical="top" wrapText="1"/>
    </xf>
    <xf numFmtId="0" fontId="14" fillId="0" borderId="2" xfId="46" applyFont="1" applyFill="1" applyBorder="1" applyProtection="1"/>
    <xf numFmtId="0" fontId="14" fillId="0" borderId="2" xfId="46" applyFont="1" applyFill="1" applyBorder="1" applyAlignment="1" applyProtection="1">
      <alignment vertical="top" wrapText="1"/>
    </xf>
    <xf numFmtId="0" fontId="12" fillId="0" borderId="2" xfId="46" applyFont="1" applyFill="1" applyBorder="1" applyAlignment="1" applyProtection="1">
      <alignment horizontal="center" vertical="center" wrapText="1"/>
    </xf>
    <xf numFmtId="37" fontId="14" fillId="0" borderId="2" xfId="47" applyNumberFormat="1" applyFont="1" applyFill="1" applyBorder="1" applyAlignment="1" applyProtection="1">
      <alignment vertical="center"/>
    </xf>
    <xf numFmtId="0" fontId="14" fillId="0" borderId="0" xfId="46" applyFont="1" applyFill="1" applyProtection="1"/>
    <xf numFmtId="165" fontId="14" fillId="0" borderId="5" xfId="36" applyNumberFormat="1" applyFont="1" applyBorder="1" applyAlignment="1" applyProtection="1">
      <alignment horizontal="right" vertical="center"/>
    </xf>
    <xf numFmtId="165" fontId="12" fillId="0" borderId="5" xfId="36" applyNumberFormat="1" applyFont="1" applyBorder="1" applyAlignment="1" applyProtection="1">
      <alignment horizontal="right" vertical="center"/>
    </xf>
    <xf numFmtId="165" fontId="14" fillId="0" borderId="5" xfId="36" applyNumberFormat="1" applyFont="1" applyFill="1" applyBorder="1" applyAlignment="1" applyProtection="1">
      <alignment vertical="center"/>
    </xf>
    <xf numFmtId="0" fontId="14" fillId="6" borderId="0" xfId="0" applyFont="1" applyFill="1" applyAlignment="1" applyProtection="1"/>
    <xf numFmtId="0" fontId="14" fillId="6" borderId="2" xfId="0" applyFont="1" applyFill="1" applyBorder="1" applyAlignment="1" applyProtection="1">
      <alignment horizontal="center"/>
    </xf>
    <xf numFmtId="0" fontId="14" fillId="6" borderId="3" xfId="0" applyFont="1" applyFill="1" applyBorder="1" applyAlignment="1" applyProtection="1">
      <alignment horizontal="center"/>
    </xf>
    <xf numFmtId="0" fontId="14" fillId="6" borderId="4" xfId="0" applyFont="1" applyFill="1" applyBorder="1" applyProtection="1"/>
    <xf numFmtId="0" fontId="13" fillId="6" borderId="6" xfId="0" applyFont="1" applyFill="1" applyBorder="1" applyAlignment="1" applyProtection="1">
      <alignment horizontal="left" vertical="top" wrapText="1"/>
    </xf>
    <xf numFmtId="0" fontId="14" fillId="6" borderId="4" xfId="0" applyFont="1" applyFill="1" applyBorder="1" applyAlignment="1" applyProtection="1">
      <alignment horizontal="center" vertical="center"/>
    </xf>
    <xf numFmtId="165" fontId="14" fillId="6" borderId="4" xfId="1" applyNumberFormat="1" applyFont="1" applyFill="1" applyBorder="1" applyAlignment="1" applyProtection="1">
      <alignment horizontal="center" vertical="center"/>
    </xf>
    <xf numFmtId="0" fontId="14" fillId="6" borderId="5" xfId="0" applyFont="1" applyFill="1" applyBorder="1" applyProtection="1"/>
    <xf numFmtId="0" fontId="13" fillId="6" borderId="5" xfId="0" applyFont="1" applyFill="1" applyBorder="1" applyProtection="1"/>
    <xf numFmtId="0" fontId="14" fillId="6" borderId="5" xfId="0" applyFont="1" applyFill="1" applyBorder="1" applyAlignment="1" applyProtection="1">
      <alignment horizontal="center" vertical="center"/>
    </xf>
    <xf numFmtId="165" fontId="14" fillId="6" borderId="5" xfId="1" applyNumberFormat="1" applyFont="1" applyFill="1" applyBorder="1" applyAlignment="1" applyProtection="1">
      <alignment horizontal="center" vertical="center"/>
    </xf>
    <xf numFmtId="0" fontId="14" fillId="6" borderId="5" xfId="0" applyFont="1" applyFill="1" applyBorder="1" applyAlignment="1" applyProtection="1">
      <alignment wrapText="1"/>
    </xf>
    <xf numFmtId="0" fontId="18" fillId="6" borderId="5" xfId="7" applyFont="1" applyFill="1" applyBorder="1" applyAlignment="1" applyProtection="1">
      <alignment vertical="top" wrapText="1"/>
    </xf>
    <xf numFmtId="0" fontId="12" fillId="6" borderId="5" xfId="7" applyFont="1" applyFill="1" applyBorder="1" applyAlignment="1" applyProtection="1">
      <alignment vertical="top" wrapText="1"/>
    </xf>
    <xf numFmtId="0" fontId="12" fillId="6" borderId="5" xfId="7" applyFont="1" applyFill="1" applyBorder="1" applyAlignment="1" applyProtection="1">
      <alignment horizontal="left" vertical="top" wrapText="1"/>
    </xf>
    <xf numFmtId="0" fontId="12" fillId="6" borderId="5" xfId="7" applyFont="1" applyFill="1" applyBorder="1" applyAlignment="1" applyProtection="1">
      <alignment horizontal="left" wrapText="1" indent="4"/>
    </xf>
    <xf numFmtId="0" fontId="12" fillId="6" borderId="5" xfId="0" applyFont="1" applyFill="1" applyBorder="1" applyProtection="1"/>
    <xf numFmtId="0" fontId="12" fillId="6" borderId="5" xfId="0" applyFont="1" applyFill="1" applyBorder="1" applyAlignment="1" applyProtection="1">
      <alignment horizontal="center" vertical="center"/>
    </xf>
    <xf numFmtId="165" fontId="12" fillId="6" borderId="5" xfId="1" applyNumberFormat="1" applyFont="1" applyFill="1" applyBorder="1" applyAlignment="1" applyProtection="1">
      <alignment horizontal="center" vertical="center"/>
    </xf>
    <xf numFmtId="0" fontId="18" fillId="6" borderId="5" xfId="8" applyFont="1" applyFill="1" applyBorder="1" applyAlignment="1" applyProtection="1">
      <alignment vertical="top" wrapText="1"/>
    </xf>
    <xf numFmtId="0" fontId="12" fillId="6" borderId="5" xfId="8" applyFont="1" applyFill="1" applyBorder="1" applyAlignment="1" applyProtection="1">
      <alignment vertical="top" wrapText="1"/>
    </xf>
    <xf numFmtId="0" fontId="14" fillId="6" borderId="6" xfId="0" applyFont="1" applyFill="1" applyBorder="1" applyAlignment="1" applyProtection="1">
      <alignment horizontal="right" vertical="top" wrapText="1"/>
    </xf>
    <xf numFmtId="165" fontId="14" fillId="6" borderId="5" xfId="1" applyNumberFormat="1" applyFont="1" applyFill="1" applyBorder="1" applyAlignment="1" applyProtection="1">
      <alignment horizontal="right" vertical="center"/>
    </xf>
    <xf numFmtId="0" fontId="14" fillId="6" borderId="7" xfId="0" applyFont="1" applyFill="1" applyBorder="1" applyProtection="1"/>
    <xf numFmtId="0" fontId="14" fillId="6" borderId="7" xfId="0" applyFont="1" applyFill="1" applyBorder="1" applyAlignment="1" applyProtection="1">
      <alignment horizontal="left" vertical="top" wrapText="1"/>
    </xf>
    <xf numFmtId="0" fontId="14" fillId="6" borderId="7" xfId="0" applyFont="1" applyFill="1" applyBorder="1" applyAlignment="1" applyProtection="1">
      <alignment horizontal="center" vertical="center"/>
    </xf>
    <xf numFmtId="165" fontId="14" fillId="6" borderId="7" xfId="1" applyNumberFormat="1" applyFont="1" applyFill="1" applyBorder="1" applyAlignment="1" applyProtection="1">
      <alignment horizontal="right" vertical="center"/>
    </xf>
    <xf numFmtId="0" fontId="14" fillId="6" borderId="1" xfId="0" applyFont="1" applyFill="1" applyBorder="1" applyProtection="1"/>
    <xf numFmtId="0" fontId="14" fillId="6" borderId="1" xfId="0" applyFont="1" applyFill="1" applyBorder="1" applyAlignment="1" applyProtection="1">
      <alignment horizontal="left" vertical="top" wrapText="1"/>
    </xf>
    <xf numFmtId="0" fontId="14" fillId="6" borderId="1" xfId="0" applyFont="1" applyFill="1" applyBorder="1" applyAlignment="1" applyProtection="1">
      <alignment horizontal="center" vertical="center"/>
    </xf>
    <xf numFmtId="165" fontId="14" fillId="6" borderId="1" xfId="1" applyNumberFormat="1" applyFont="1" applyFill="1" applyBorder="1" applyAlignment="1" applyProtection="1">
      <alignment horizontal="right" vertical="center"/>
    </xf>
    <xf numFmtId="0" fontId="14" fillId="6" borderId="4" xfId="0" applyFont="1" applyFill="1" applyBorder="1" applyAlignment="1" applyProtection="1">
      <alignment horizontal="right" vertical="top" wrapText="1"/>
    </xf>
    <xf numFmtId="165" fontId="14" fillId="6" borderId="4" xfId="1" applyNumberFormat="1" applyFont="1" applyFill="1" applyBorder="1" applyAlignment="1" applyProtection="1">
      <alignment horizontal="right" vertical="center"/>
    </xf>
    <xf numFmtId="0" fontId="18" fillId="6" borderId="5" xfId="0" applyFont="1" applyFill="1" applyBorder="1" applyProtection="1"/>
    <xf numFmtId="0" fontId="12" fillId="6" borderId="0" xfId="7" applyFont="1" applyFill="1" applyBorder="1" applyAlignment="1" applyProtection="1">
      <alignment horizontal="left" vertical="top" wrapText="1"/>
    </xf>
    <xf numFmtId="0" fontId="13" fillId="6" borderId="2" xfId="0" applyFont="1" applyFill="1" applyBorder="1" applyAlignment="1" applyProtection="1">
      <alignment vertical="center"/>
    </xf>
    <xf numFmtId="165" fontId="13" fillId="6" borderId="2" xfId="1" applyNumberFormat="1" applyFont="1" applyFill="1" applyBorder="1" applyAlignment="1" applyProtection="1">
      <alignment horizontal="center" vertical="center"/>
    </xf>
    <xf numFmtId="0" fontId="14" fillId="6" borderId="0" xfId="0" applyFont="1" applyFill="1" applyProtection="1"/>
    <xf numFmtId="0" fontId="14" fillId="6" borderId="0" xfId="0" applyFont="1" applyFill="1" applyAlignment="1" applyProtection="1">
      <alignment vertical="top"/>
    </xf>
    <xf numFmtId="0" fontId="12" fillId="0" borderId="0" xfId="11" applyFont="1" applyFill="1" applyBorder="1" applyAlignment="1" applyProtection="1">
      <alignment horizontal="left" vertical="top"/>
    </xf>
    <xf numFmtId="0" fontId="12" fillId="0" borderId="1" xfId="0" applyFont="1" applyBorder="1" applyAlignment="1" applyProtection="1">
      <alignment horizontal="left"/>
    </xf>
    <xf numFmtId="0" fontId="18" fillId="0" borderId="8" xfId="11" applyFont="1" applyFill="1" applyBorder="1" applyAlignment="1" applyProtection="1">
      <alignment horizontal="center" vertical="top" wrapText="1"/>
    </xf>
    <xf numFmtId="0" fontId="18" fillId="0" borderId="8" xfId="11" applyFont="1" applyFill="1" applyBorder="1" applyAlignment="1" applyProtection="1">
      <alignment horizontal="left" vertical="top" wrapText="1" indent="9"/>
    </xf>
    <xf numFmtId="0" fontId="18" fillId="0" borderId="8" xfId="11" applyFont="1" applyFill="1" applyBorder="1" applyAlignment="1" applyProtection="1">
      <alignment horizontal="left" vertical="top" wrapText="1" indent="1"/>
    </xf>
    <xf numFmtId="0" fontId="18" fillId="0" borderId="8" xfId="11" applyFont="1" applyFill="1" applyBorder="1" applyAlignment="1" applyProtection="1">
      <alignment horizontal="left" vertical="top" wrapText="1" indent="2"/>
    </xf>
    <xf numFmtId="0" fontId="18" fillId="0" borderId="0" xfId="11" applyFont="1" applyFill="1" applyBorder="1" applyAlignment="1" applyProtection="1">
      <alignment horizontal="left" vertical="top"/>
    </xf>
    <xf numFmtId="0" fontId="12" fillId="0" borderId="4" xfId="11" applyFont="1" applyFill="1" applyBorder="1" applyAlignment="1" applyProtection="1">
      <alignment horizontal="left" vertical="center" wrapText="1"/>
    </xf>
    <xf numFmtId="0" fontId="18" fillId="0" borderId="4" xfId="11" applyFont="1" applyFill="1" applyBorder="1" applyAlignment="1" applyProtection="1">
      <alignment horizontal="left" vertical="center" wrapText="1"/>
    </xf>
    <xf numFmtId="0" fontId="12" fillId="0" borderId="4" xfId="11" applyFont="1" applyFill="1" applyBorder="1" applyAlignment="1" applyProtection="1">
      <alignment vertical="top" wrapText="1"/>
    </xf>
    <xf numFmtId="0" fontId="12" fillId="0" borderId="5" xfId="11" applyFont="1" applyFill="1" applyBorder="1" applyAlignment="1" applyProtection="1">
      <alignment horizontal="left" vertical="center" wrapText="1"/>
    </xf>
    <xf numFmtId="0" fontId="21" fillId="0" borderId="5" xfId="11" applyFont="1" applyFill="1" applyBorder="1" applyAlignment="1" applyProtection="1">
      <alignment horizontal="left" vertical="top" wrapText="1"/>
    </xf>
    <xf numFmtId="0" fontId="12" fillId="0" borderId="5" xfId="11" applyFont="1" applyFill="1" applyBorder="1" applyAlignment="1" applyProtection="1">
      <alignment vertical="top" wrapText="1"/>
    </xf>
    <xf numFmtId="0" fontId="12" fillId="0" borderId="5" xfId="11" applyFont="1" applyFill="1" applyBorder="1" applyAlignment="1" applyProtection="1">
      <alignment horizontal="left" vertical="top" wrapText="1"/>
    </xf>
    <xf numFmtId="166" fontId="12" fillId="0" borderId="5" xfId="11" applyNumberFormat="1" applyFont="1" applyFill="1" applyBorder="1" applyAlignment="1" applyProtection="1">
      <alignment horizontal="center" vertical="top" shrinkToFit="1"/>
    </xf>
    <xf numFmtId="166" fontId="12" fillId="0" borderId="5" xfId="11" applyNumberFormat="1" applyFont="1" applyFill="1" applyBorder="1" applyAlignment="1" applyProtection="1">
      <alignment vertical="top" shrinkToFit="1"/>
    </xf>
    <xf numFmtId="0" fontId="12" fillId="0" borderId="6" xfId="0" applyFont="1" applyBorder="1" applyAlignment="1" applyProtection="1">
      <alignment horizontal="left" vertical="top" wrapText="1"/>
    </xf>
    <xf numFmtId="166" fontId="12" fillId="0" borderId="7" xfId="11" applyNumberFormat="1" applyFont="1" applyFill="1" applyBorder="1" applyAlignment="1" applyProtection="1">
      <alignment vertical="top" shrinkToFit="1"/>
    </xf>
    <xf numFmtId="0" fontId="12" fillId="0" borderId="7" xfId="0" applyFont="1" applyBorder="1" applyAlignment="1" applyProtection="1">
      <alignment horizontal="left" vertical="top" wrapText="1"/>
    </xf>
    <xf numFmtId="0" fontId="12" fillId="0" borderId="7" xfId="11" applyFont="1" applyFill="1" applyBorder="1" applyAlignment="1" applyProtection="1">
      <alignment vertical="top" wrapText="1"/>
    </xf>
    <xf numFmtId="166" fontId="12" fillId="0" borderId="1" xfId="11" applyNumberFormat="1" applyFont="1" applyFill="1" applyBorder="1" applyAlignment="1" applyProtection="1">
      <alignment vertical="top" shrinkToFit="1"/>
    </xf>
    <xf numFmtId="0" fontId="12" fillId="0" borderId="1" xfId="0" applyFont="1" applyBorder="1" applyAlignment="1" applyProtection="1">
      <alignment horizontal="left" vertical="top" wrapText="1"/>
    </xf>
    <xf numFmtId="0" fontId="12" fillId="0" borderId="1" xfId="11" applyFont="1" applyFill="1" applyBorder="1" applyAlignment="1" applyProtection="1">
      <alignment vertical="top" wrapText="1"/>
    </xf>
    <xf numFmtId="166" fontId="12" fillId="0" borderId="5" xfId="11" applyNumberFormat="1" applyFont="1" applyFill="1" applyBorder="1" applyAlignment="1" applyProtection="1">
      <alignment vertical="center" shrinkToFit="1"/>
    </xf>
    <xf numFmtId="0" fontId="18" fillId="0" borderId="5" xfId="11" applyFont="1" applyFill="1" applyBorder="1" applyAlignment="1" applyProtection="1">
      <alignment horizontal="left" vertical="top" wrapText="1"/>
    </xf>
    <xf numFmtId="0" fontId="12" fillId="0" borderId="5" xfId="11" applyFont="1" applyFill="1" applyBorder="1" applyAlignment="1" applyProtection="1">
      <alignment horizontal="left" wrapText="1"/>
    </xf>
    <xf numFmtId="0" fontId="12" fillId="0" borderId="5" xfId="11" applyFont="1" applyFill="1" applyBorder="1" applyAlignment="1" applyProtection="1">
      <alignment horizontal="center" vertical="center" wrapText="1"/>
    </xf>
    <xf numFmtId="1" fontId="12" fillId="0" borderId="5" xfId="11" applyNumberFormat="1" applyFont="1" applyFill="1" applyBorder="1" applyAlignment="1" applyProtection="1">
      <alignment horizontal="center" vertical="center" shrinkToFit="1"/>
    </xf>
    <xf numFmtId="165" fontId="12" fillId="0" borderId="5" xfId="11" applyNumberFormat="1" applyFont="1" applyFill="1" applyBorder="1" applyAlignment="1" applyProtection="1">
      <alignment horizontal="center" vertical="center" wrapText="1"/>
    </xf>
    <xf numFmtId="2" fontId="12" fillId="0" borderId="5" xfId="11" applyNumberFormat="1" applyFont="1" applyFill="1" applyBorder="1" applyAlignment="1" applyProtection="1">
      <alignment horizontal="center" vertical="center" shrinkToFit="1"/>
    </xf>
    <xf numFmtId="165" fontId="12" fillId="0" borderId="5" xfId="11" applyNumberFormat="1" applyFont="1" applyFill="1" applyBorder="1" applyAlignment="1" applyProtection="1">
      <alignment vertical="center" wrapText="1"/>
    </xf>
    <xf numFmtId="0" fontId="12" fillId="0" borderId="7" xfId="0" applyFont="1" applyBorder="1" applyProtection="1"/>
    <xf numFmtId="0" fontId="12" fillId="0" borderId="1" xfId="0" applyFont="1" applyBorder="1" applyProtection="1"/>
    <xf numFmtId="0" fontId="18" fillId="0" borderId="5" xfId="11" applyFont="1" applyFill="1" applyBorder="1" applyAlignment="1" applyProtection="1">
      <alignment horizontal="left" vertical="center" wrapText="1"/>
    </xf>
    <xf numFmtId="165" fontId="12" fillId="0" borderId="5" xfId="11" applyNumberFormat="1" applyFont="1" applyFill="1" applyBorder="1" applyAlignment="1" applyProtection="1">
      <alignment vertical="top" wrapText="1"/>
    </xf>
    <xf numFmtId="0" fontId="12" fillId="0" borderId="5" xfId="11" applyFont="1" applyFill="1" applyBorder="1" applyAlignment="1" applyProtection="1">
      <alignment horizontal="center" vertical="top" wrapText="1"/>
    </xf>
    <xf numFmtId="1" fontId="12" fillId="0" borderId="5" xfId="11" applyNumberFormat="1" applyFont="1" applyFill="1" applyBorder="1" applyAlignment="1" applyProtection="1">
      <alignment horizontal="center" vertical="top" shrinkToFit="1"/>
    </xf>
    <xf numFmtId="169" fontId="12" fillId="0" borderId="5" xfId="11" applyNumberFormat="1" applyFont="1" applyFill="1" applyBorder="1" applyAlignment="1" applyProtection="1">
      <alignment horizontal="center" vertical="center" shrinkToFit="1"/>
    </xf>
    <xf numFmtId="0" fontId="12" fillId="0" borderId="5" xfId="0" applyFont="1" applyBorder="1" applyAlignment="1" applyProtection="1">
      <alignment vertical="top" wrapText="1"/>
    </xf>
    <xf numFmtId="1" fontId="40" fillId="0" borderId="5" xfId="11" applyNumberFormat="1" applyFont="1" applyFill="1" applyBorder="1" applyAlignment="1" applyProtection="1">
      <alignment horizontal="center" vertical="center" shrinkToFit="1"/>
    </xf>
    <xf numFmtId="165" fontId="18" fillId="0" borderId="5" xfId="11" applyNumberFormat="1" applyFont="1" applyFill="1" applyBorder="1" applyAlignment="1" applyProtection="1">
      <alignment vertical="center" wrapText="1"/>
    </xf>
    <xf numFmtId="0" fontId="12" fillId="0" borderId="5" xfId="0" applyFont="1" applyBorder="1" applyAlignment="1" applyProtection="1">
      <alignment horizontal="center" vertical="center" wrapText="1"/>
    </xf>
    <xf numFmtId="0" fontId="12" fillId="0" borderId="5" xfId="0" applyFont="1" applyBorder="1" applyAlignment="1" applyProtection="1">
      <alignment horizontal="left" vertical="top" wrapText="1" indent="2"/>
    </xf>
    <xf numFmtId="0" fontId="12" fillId="0" borderId="5" xfId="0" applyFont="1" applyBorder="1" applyAlignment="1" applyProtection="1">
      <alignment horizontal="left" vertical="top" wrapText="1"/>
    </xf>
    <xf numFmtId="43" fontId="12" fillId="0" borderId="0" xfId="1" applyFont="1" applyFill="1" applyBorder="1" applyAlignment="1" applyProtection="1">
      <alignment horizontal="left" vertical="top"/>
    </xf>
    <xf numFmtId="0" fontId="29" fillId="0" borderId="5" xfId="0" applyFont="1" applyBorder="1" applyAlignment="1" applyProtection="1">
      <alignment horizontal="center" vertical="center" wrapText="1"/>
    </xf>
    <xf numFmtId="0" fontId="18" fillId="0" borderId="2" xfId="11" applyFont="1" applyFill="1" applyBorder="1" applyAlignment="1" applyProtection="1">
      <alignment horizontal="left" vertical="center" wrapText="1"/>
    </xf>
    <xf numFmtId="165" fontId="18" fillId="0" borderId="2" xfId="11" applyNumberFormat="1" applyFont="1" applyFill="1" applyBorder="1" applyAlignment="1" applyProtection="1">
      <alignment vertical="center" wrapText="1"/>
    </xf>
    <xf numFmtId="0" fontId="18" fillId="0" borderId="0" xfId="11" applyFont="1" applyFill="1" applyBorder="1" applyAlignment="1" applyProtection="1">
      <alignment horizontal="left" vertical="center"/>
    </xf>
    <xf numFmtId="0" fontId="12" fillId="0" borderId="4" xfId="11" applyFont="1" applyFill="1" applyBorder="1" applyAlignment="1" applyProtection="1">
      <alignment vertical="top" wrapText="1"/>
      <protection locked="0"/>
    </xf>
    <xf numFmtId="0" fontId="12" fillId="0" borderId="5" xfId="11" applyFont="1" applyFill="1" applyBorder="1" applyAlignment="1" applyProtection="1">
      <alignment vertical="top" wrapText="1"/>
      <protection locked="0"/>
    </xf>
    <xf numFmtId="0" fontId="12" fillId="0" borderId="7" xfId="11" applyFont="1" applyFill="1" applyBorder="1" applyAlignment="1" applyProtection="1">
      <alignment vertical="top" wrapText="1"/>
      <protection locked="0"/>
    </xf>
    <xf numFmtId="0" fontId="12" fillId="0" borderId="1" xfId="11" applyFont="1" applyFill="1" applyBorder="1" applyAlignment="1" applyProtection="1">
      <alignment vertical="top" wrapText="1"/>
      <protection locked="0"/>
    </xf>
    <xf numFmtId="165" fontId="12" fillId="0" borderId="5" xfId="1" applyNumberFormat="1" applyFont="1" applyFill="1" applyBorder="1" applyAlignment="1" applyProtection="1">
      <alignment horizontal="center" vertical="center" wrapText="1"/>
      <protection locked="0"/>
    </xf>
    <xf numFmtId="165" fontId="12" fillId="0" borderId="5" xfId="1" applyNumberFormat="1" applyFont="1" applyFill="1" applyBorder="1" applyAlignment="1" applyProtection="1">
      <alignment horizontal="center" vertical="top" wrapText="1"/>
      <protection locked="0"/>
    </xf>
    <xf numFmtId="0" fontId="12" fillId="0" borderId="5" xfId="11" applyFont="1" applyFill="1" applyBorder="1" applyAlignment="1" applyProtection="1">
      <alignment wrapText="1"/>
      <protection locked="0"/>
    </xf>
    <xf numFmtId="0" fontId="18" fillId="0" borderId="2" xfId="11" applyFont="1" applyFill="1" applyBorder="1" applyAlignment="1" applyProtection="1">
      <alignment vertical="center" wrapText="1"/>
      <protection locked="0"/>
    </xf>
    <xf numFmtId="0" fontId="13" fillId="0" borderId="0" xfId="0" applyFont="1" applyProtection="1"/>
    <xf numFmtId="0" fontId="14" fillId="0" borderId="0" xfId="0" applyFont="1" applyProtection="1"/>
    <xf numFmtId="0" fontId="33" fillId="6" borderId="8" xfId="42" applyFont="1" applyFill="1" applyBorder="1" applyAlignment="1" applyProtection="1">
      <alignment horizontal="center" vertical="top"/>
    </xf>
    <xf numFmtId="0" fontId="33" fillId="6" borderId="8" xfId="42" applyFont="1" applyFill="1" applyBorder="1" applyAlignment="1" applyProtection="1">
      <alignment horizontal="center" vertical="center"/>
    </xf>
    <xf numFmtId="171" fontId="33" fillId="6" borderId="8" xfId="43" applyNumberFormat="1" applyFont="1" applyFill="1" applyBorder="1" applyAlignment="1" applyProtection="1">
      <alignment horizontal="center" vertical="center"/>
    </xf>
    <xf numFmtId="165" fontId="35" fillId="6" borderId="8" xfId="44" applyNumberFormat="1" applyFont="1" applyFill="1" applyBorder="1" applyAlignment="1" applyProtection="1">
      <alignment horizontal="center" vertical="center" wrapText="1"/>
    </xf>
    <xf numFmtId="43" fontId="35" fillId="0" borderId="0" xfId="44" applyFont="1" applyAlignment="1" applyProtection="1">
      <alignment horizontal="center"/>
    </xf>
    <xf numFmtId="0" fontId="35" fillId="0" borderId="0" xfId="45" applyFont="1" applyAlignment="1" applyProtection="1">
      <alignment horizontal="center"/>
    </xf>
    <xf numFmtId="0" fontId="29" fillId="6" borderId="5" xfId="42" applyFont="1" applyFill="1" applyBorder="1" applyAlignment="1" applyProtection="1">
      <alignment horizontal="center" vertical="top"/>
    </xf>
    <xf numFmtId="0" fontId="34" fillId="6" borderId="5" xfId="42" applyFont="1" applyFill="1" applyBorder="1" applyAlignment="1" applyProtection="1">
      <alignment horizontal="left" vertical="center" wrapText="1"/>
    </xf>
    <xf numFmtId="0" fontId="29" fillId="6" borderId="5" xfId="42" applyFont="1" applyFill="1" applyBorder="1" applyAlignment="1" applyProtection="1">
      <alignment horizontal="center" vertical="center"/>
    </xf>
    <xf numFmtId="171" fontId="29" fillId="6" borderId="5" xfId="43" applyNumberFormat="1" applyFont="1" applyFill="1" applyBorder="1" applyAlignment="1" applyProtection="1">
      <alignment horizontal="center" vertical="center"/>
    </xf>
    <xf numFmtId="165" fontId="11" fillId="6" borderId="5" xfId="44" applyNumberFormat="1" applyFont="1" applyFill="1" applyBorder="1" applyAlignment="1" applyProtection="1">
      <alignment horizontal="center" vertical="center" wrapText="1"/>
    </xf>
    <xf numFmtId="43" fontId="11" fillId="0" borderId="0" xfId="44" applyFont="1" applyProtection="1"/>
    <xf numFmtId="0" fontId="11" fillId="0" borderId="0" xfId="45" applyFont="1" applyProtection="1"/>
    <xf numFmtId="0" fontId="29" fillId="6" borderId="5" xfId="42" applyFont="1" applyFill="1" applyBorder="1" applyAlignment="1" applyProtection="1">
      <alignment horizontal="left" vertical="center" wrapText="1"/>
    </xf>
    <xf numFmtId="0" fontId="38" fillId="0" borderId="0" xfId="45" applyFont="1" applyAlignment="1" applyProtection="1">
      <alignment horizontal="left" vertical="top" wrapText="1"/>
    </xf>
    <xf numFmtId="171" fontId="38" fillId="0" borderId="5" xfId="45" applyNumberFormat="1" applyFont="1" applyBorder="1" applyAlignment="1" applyProtection="1">
      <alignment horizontal="center" vertical="top" wrapText="1"/>
    </xf>
    <xf numFmtId="0" fontId="26" fillId="0" borderId="5" xfId="45" applyFont="1" applyBorder="1" applyAlignment="1" applyProtection="1">
      <alignment vertical="top" wrapText="1"/>
    </xf>
    <xf numFmtId="0" fontId="38" fillId="0" borderId="5" xfId="45" applyFont="1" applyBorder="1" applyAlignment="1" applyProtection="1">
      <alignment vertical="top" wrapText="1"/>
    </xf>
    <xf numFmtId="0" fontId="29" fillId="6" borderId="5" xfId="45" applyFont="1" applyFill="1" applyBorder="1" applyAlignment="1" applyProtection="1">
      <alignment horizontal="center" vertical="center"/>
    </xf>
    <xf numFmtId="171" fontId="11" fillId="6" borderId="5" xfId="44" applyNumberFormat="1" applyFont="1" applyFill="1" applyBorder="1" applyAlignment="1" applyProtection="1">
      <alignment horizontal="center" vertical="center" wrapText="1"/>
    </xf>
    <xf numFmtId="0" fontId="29" fillId="6" borderId="5" xfId="42" applyFont="1" applyFill="1" applyBorder="1" applyAlignment="1" applyProtection="1">
      <alignment horizontal="left" vertical="top" indent="3"/>
    </xf>
    <xf numFmtId="49" fontId="29" fillId="6" borderId="5" xfId="45" applyNumberFormat="1" applyFont="1" applyFill="1" applyBorder="1" applyAlignment="1" applyProtection="1">
      <alignment horizontal="left" vertical="center" wrapText="1"/>
    </xf>
    <xf numFmtId="0" fontId="29" fillId="6" borderId="11" xfId="42" applyFont="1" applyFill="1" applyBorder="1" applyAlignment="1" applyProtection="1">
      <alignment horizontal="left" vertical="top" indent="3"/>
    </xf>
    <xf numFmtId="0" fontId="29" fillId="6" borderId="0" xfId="45" applyFont="1" applyFill="1" applyBorder="1" applyAlignment="1" applyProtection="1">
      <alignment horizontal="center" vertical="center"/>
    </xf>
    <xf numFmtId="165" fontId="11" fillId="6" borderId="6" xfId="44" applyNumberFormat="1" applyFont="1" applyFill="1" applyBorder="1" applyAlignment="1" applyProtection="1">
      <alignment horizontal="center" vertical="center" wrapText="1"/>
    </xf>
    <xf numFmtId="0" fontId="38" fillId="0" borderId="11" xfId="45" applyFont="1" applyBorder="1" applyAlignment="1" applyProtection="1">
      <alignment horizontal="right" vertical="center"/>
    </xf>
    <xf numFmtId="0" fontId="38" fillId="0" borderId="0" xfId="45" applyFont="1" applyAlignment="1" applyProtection="1">
      <alignment horizontal="center" vertical="center" wrapText="1"/>
    </xf>
    <xf numFmtId="171" fontId="38" fillId="0" borderId="5" xfId="45" applyNumberFormat="1" applyFont="1" applyBorder="1" applyAlignment="1" applyProtection="1">
      <alignment horizontal="center" vertical="center" wrapText="1"/>
    </xf>
    <xf numFmtId="165" fontId="38" fillId="0" borderId="15" xfId="44" applyNumberFormat="1" applyFont="1" applyBorder="1" applyAlignment="1" applyProtection="1">
      <alignment vertical="center"/>
    </xf>
    <xf numFmtId="0" fontId="32" fillId="0" borderId="0" xfId="45" applyFont="1" applyProtection="1"/>
    <xf numFmtId="0" fontId="39" fillId="0" borderId="5" xfId="45" applyFont="1" applyBorder="1" applyAlignment="1" applyProtection="1">
      <alignment horizontal="left" vertical="center" wrapText="1"/>
    </xf>
    <xf numFmtId="0" fontId="38" fillId="0" borderId="11" xfId="45" applyFont="1" applyBorder="1" applyAlignment="1" applyProtection="1">
      <alignment horizontal="center" vertical="center"/>
    </xf>
    <xf numFmtId="0" fontId="38" fillId="0" borderId="5" xfId="45" applyFont="1" applyBorder="1" applyAlignment="1" applyProtection="1">
      <alignment horizontal="left" vertical="center" wrapText="1"/>
    </xf>
    <xf numFmtId="171" fontId="38" fillId="0" borderId="5" xfId="44" applyNumberFormat="1" applyFont="1" applyBorder="1" applyAlignment="1" applyProtection="1">
      <alignment horizontal="center" vertical="center" wrapText="1"/>
    </xf>
    <xf numFmtId="0" fontId="38" fillId="0" borderId="0" xfId="45" applyFont="1" applyProtection="1"/>
    <xf numFmtId="169" fontId="29" fillId="6" borderId="5" xfId="42" applyNumberFormat="1" applyFont="1" applyFill="1" applyBorder="1" applyAlignment="1" applyProtection="1">
      <alignment horizontal="left" vertical="top" indent="3"/>
    </xf>
    <xf numFmtId="169" fontId="29" fillId="6" borderId="11" xfId="42" applyNumberFormat="1" applyFont="1" applyFill="1" applyBorder="1" applyAlignment="1" applyProtection="1">
      <alignment horizontal="left" vertical="top" indent="3"/>
    </xf>
    <xf numFmtId="0" fontId="29" fillId="6" borderId="0" xfId="42" applyFont="1" applyFill="1" applyBorder="1" applyAlignment="1" applyProtection="1">
      <alignment horizontal="center" vertical="center"/>
    </xf>
    <xf numFmtId="165" fontId="38" fillId="0" borderId="6" xfId="44" applyNumberFormat="1" applyFont="1" applyBorder="1" applyAlignment="1" applyProtection="1">
      <alignment vertical="center"/>
    </xf>
    <xf numFmtId="0" fontId="29" fillId="6" borderId="5" xfId="42" applyFont="1" applyFill="1" applyBorder="1" applyAlignment="1" applyProtection="1">
      <alignment horizontal="center" vertical="center" wrapText="1"/>
    </xf>
    <xf numFmtId="165" fontId="35" fillId="0" borderId="8" xfId="44" applyNumberFormat="1" applyFont="1" applyBorder="1" applyAlignment="1" applyProtection="1">
      <alignment horizontal="center" vertical="center" wrapText="1"/>
    </xf>
    <xf numFmtId="0" fontId="11" fillId="0" borderId="0" xfId="45" applyFont="1" applyAlignment="1" applyProtection="1">
      <alignment horizontal="center" vertical="center"/>
    </xf>
    <xf numFmtId="171" fontId="11" fillId="0" borderId="0" xfId="43" applyNumberFormat="1" applyFont="1" applyAlignment="1" applyProtection="1">
      <alignment horizontal="center" vertical="center"/>
    </xf>
    <xf numFmtId="165" fontId="11" fillId="0" borderId="0" xfId="44" applyNumberFormat="1" applyFont="1" applyAlignment="1" applyProtection="1">
      <alignment horizontal="center" vertical="center" wrapText="1"/>
    </xf>
    <xf numFmtId="165" fontId="11" fillId="6" borderId="5" xfId="44" applyNumberFormat="1" applyFont="1" applyFill="1" applyBorder="1" applyAlignment="1" applyProtection="1">
      <alignment horizontal="center" vertical="center" wrapText="1"/>
      <protection locked="0"/>
    </xf>
    <xf numFmtId="165" fontId="38" fillId="0" borderId="5" xfId="44" applyNumberFormat="1" applyFont="1" applyBorder="1" applyAlignment="1" applyProtection="1">
      <alignment horizontal="center" vertical="center" wrapText="1"/>
      <protection locked="0"/>
    </xf>
    <xf numFmtId="0" fontId="14" fillId="0" borderId="0" xfId="35" applyFont="1" applyAlignment="1" applyProtection="1"/>
    <xf numFmtId="0" fontId="13" fillId="0" borderId="0" xfId="35" applyFont="1" applyProtection="1"/>
    <xf numFmtId="0" fontId="14" fillId="0" borderId="0" xfId="35" applyFont="1" applyProtection="1"/>
    <xf numFmtId="0" fontId="14" fillId="0" borderId="8" xfId="35" applyFont="1" applyBorder="1" applyAlignment="1" applyProtection="1">
      <alignment horizontal="center"/>
    </xf>
    <xf numFmtId="0" fontId="14" fillId="0" borderId="8" xfId="35" applyFont="1" applyBorder="1" applyAlignment="1" applyProtection="1"/>
    <xf numFmtId="0" fontId="14" fillId="0" borderId="9" xfId="35" applyFont="1" applyBorder="1" applyAlignment="1" applyProtection="1">
      <alignment horizontal="center"/>
    </xf>
    <xf numFmtId="165" fontId="14" fillId="0" borderId="8" xfId="36" applyNumberFormat="1" applyFont="1" applyBorder="1" applyAlignment="1" applyProtection="1">
      <alignment horizontal="right" vertical="center"/>
    </xf>
    <xf numFmtId="0" fontId="14" fillId="0" borderId="0" xfId="35" applyFont="1" applyAlignment="1" applyProtection="1">
      <alignment horizontal="center"/>
    </xf>
    <xf numFmtId="0" fontId="14" fillId="0" borderId="5" xfId="35" applyFont="1" applyBorder="1" applyAlignment="1" applyProtection="1">
      <alignment horizontal="center"/>
    </xf>
    <xf numFmtId="0" fontId="14" fillId="0" borderId="6" xfId="35" applyFont="1" applyBorder="1" applyAlignment="1" applyProtection="1"/>
    <xf numFmtId="0" fontId="14" fillId="0" borderId="11" xfId="35" applyFont="1" applyBorder="1" applyAlignment="1" applyProtection="1">
      <alignment horizontal="center"/>
    </xf>
    <xf numFmtId="0" fontId="14" fillId="0" borderId="5" xfId="35" applyFont="1" applyBorder="1" applyAlignment="1" applyProtection="1">
      <alignment horizontal="center" vertical="center"/>
    </xf>
    <xf numFmtId="0" fontId="13" fillId="0" borderId="5" xfId="35" applyFont="1" applyBorder="1" applyAlignment="1" applyProtection="1"/>
    <xf numFmtId="0" fontId="14" fillId="0" borderId="5" xfId="35" applyFont="1" applyBorder="1" applyProtection="1"/>
    <xf numFmtId="0" fontId="14" fillId="0" borderId="5" xfId="35" applyFont="1" applyBorder="1" applyAlignment="1" applyProtection="1"/>
    <xf numFmtId="0" fontId="12" fillId="0" borderId="5" xfId="35" applyFont="1" applyBorder="1" applyAlignment="1" applyProtection="1">
      <alignment vertical="top" wrapText="1"/>
    </xf>
    <xf numFmtId="0" fontId="12" fillId="0" borderId="5" xfId="35" applyFont="1" applyBorder="1" applyAlignment="1" applyProtection="1">
      <alignment horizontal="center" vertical="center" wrapText="1"/>
    </xf>
    <xf numFmtId="0" fontId="18" fillId="0" borderId="5" xfId="35" applyFont="1" applyBorder="1" applyAlignment="1" applyProtection="1">
      <alignment vertical="top" wrapText="1"/>
    </xf>
    <xf numFmtId="0" fontId="12" fillId="0" borderId="5" xfId="35" applyFont="1" applyBorder="1" applyAlignment="1" applyProtection="1">
      <alignment horizontal="center" vertical="center"/>
    </xf>
    <xf numFmtId="0" fontId="12" fillId="0" borderId="0" xfId="35" applyFont="1" applyProtection="1"/>
    <xf numFmtId="0" fontId="12" fillId="0" borderId="5" xfId="35" applyFont="1" applyBorder="1" applyAlignment="1" applyProtection="1">
      <alignment horizontal="left" vertical="top" wrapText="1"/>
    </xf>
    <xf numFmtId="0" fontId="12" fillId="0" borderId="5" xfId="35" applyFont="1" applyFill="1" applyBorder="1" applyAlignment="1" applyProtection="1">
      <alignment vertical="center" wrapText="1"/>
    </xf>
    <xf numFmtId="0" fontId="14" fillId="0" borderId="0" xfId="35" applyFont="1" applyFill="1" applyAlignment="1" applyProtection="1"/>
    <xf numFmtId="0" fontId="12" fillId="0" borderId="5" xfId="37" applyFont="1" applyBorder="1" applyAlignment="1" applyProtection="1">
      <alignment vertical="top" wrapText="1"/>
    </xf>
    <xf numFmtId="0" fontId="12" fillId="0" borderId="5" xfId="38" applyFont="1" applyBorder="1" applyAlignment="1" applyProtection="1">
      <alignment vertical="top" wrapText="1"/>
    </xf>
    <xf numFmtId="0" fontId="14" fillId="0" borderId="5" xfId="35" applyFont="1" applyBorder="1" applyAlignment="1" applyProtection="1">
      <alignment vertical="top" wrapText="1"/>
    </xf>
    <xf numFmtId="0" fontId="12" fillId="0" borderId="5" xfId="38" applyFont="1" applyBorder="1" applyAlignment="1" applyProtection="1">
      <alignment horizontal="left" vertical="top" wrapText="1"/>
    </xf>
    <xf numFmtId="0" fontId="12" fillId="0" borderId="5" xfId="38" applyFont="1" applyBorder="1" applyAlignment="1" applyProtection="1">
      <alignment horizontal="left" vertical="top" wrapText="1" indent="4"/>
    </xf>
    <xf numFmtId="0" fontId="14" fillId="0" borderId="2" xfId="35" applyFont="1" applyFill="1" applyBorder="1" applyAlignment="1" applyProtection="1">
      <alignment horizontal="center" vertical="center"/>
    </xf>
    <xf numFmtId="0" fontId="13" fillId="0" borderId="2" xfId="35" applyFont="1" applyFill="1" applyBorder="1" applyAlignment="1" applyProtection="1">
      <alignment vertical="top" wrapText="1"/>
    </xf>
    <xf numFmtId="165" fontId="13" fillId="0" borderId="2" xfId="36" applyNumberFormat="1" applyFont="1" applyFill="1" applyBorder="1" applyAlignment="1" applyProtection="1">
      <alignment horizontal="right" vertical="center"/>
    </xf>
    <xf numFmtId="0" fontId="14" fillId="0" borderId="0" xfId="35" applyFont="1" applyFill="1" applyProtection="1"/>
    <xf numFmtId="165" fontId="14" fillId="0" borderId="0" xfId="36" applyNumberFormat="1" applyFont="1" applyAlignment="1" applyProtection="1">
      <alignment horizontal="right" vertical="center"/>
    </xf>
    <xf numFmtId="0" fontId="23" fillId="0" borderId="11" xfId="0" applyFont="1" applyBorder="1" applyAlignment="1">
      <alignment horizontal="center" vertical="top"/>
    </xf>
    <xf numFmtId="0" fontId="23" fillId="0" borderId="0" xfId="0" applyFont="1" applyBorder="1" applyAlignment="1">
      <alignment horizontal="center" vertical="top"/>
    </xf>
    <xf numFmtId="0" fontId="23" fillId="0" borderId="6" xfId="0" applyFont="1" applyBorder="1" applyAlignment="1">
      <alignment horizontal="center" vertical="top"/>
    </xf>
    <xf numFmtId="17" fontId="13" fillId="0" borderId="7" xfId="0" quotePrefix="1" applyNumberFormat="1" applyFont="1" applyBorder="1" applyAlignment="1">
      <alignment horizontal="center" vertical="center"/>
    </xf>
    <xf numFmtId="17" fontId="13" fillId="0" borderId="7" xfId="0" applyNumberFormat="1" applyFont="1" applyBorder="1" applyAlignment="1">
      <alignment horizontal="center" vertical="center"/>
    </xf>
    <xf numFmtId="17" fontId="13" fillId="0" borderId="0" xfId="0" applyNumberFormat="1" applyFont="1" applyBorder="1" applyAlignment="1">
      <alignment horizontal="center" vertical="center"/>
    </xf>
    <xf numFmtId="0" fontId="6" fillId="0" borderId="11" xfId="2" applyFill="1" applyBorder="1" applyAlignment="1" applyProtection="1">
      <alignment horizontal="left" vertical="top" wrapText="1"/>
    </xf>
    <xf numFmtId="0" fontId="19" fillId="0" borderId="0" xfId="0" applyFont="1" applyBorder="1" applyAlignment="1">
      <alignment horizontal="left" vertical="top" wrapText="1"/>
    </xf>
    <xf numFmtId="0" fontId="30" fillId="4" borderId="11" xfId="0" applyFont="1" applyFill="1" applyBorder="1" applyAlignment="1">
      <alignment horizontal="center" vertical="center" wrapText="1"/>
    </xf>
    <xf numFmtId="0" fontId="30" fillId="4" borderId="0" xfId="0" applyFont="1" applyFill="1" applyBorder="1" applyAlignment="1">
      <alignment horizontal="center" vertical="center" wrapText="1"/>
    </xf>
    <xf numFmtId="0" fontId="30" fillId="4" borderId="6" xfId="0" applyFont="1" applyFill="1" applyBorder="1" applyAlignment="1">
      <alignment horizontal="center" vertical="center" wrapText="1"/>
    </xf>
    <xf numFmtId="0" fontId="18" fillId="0" borderId="11" xfId="0" applyFont="1" applyBorder="1" applyAlignment="1">
      <alignment horizontal="left" vertical="top" wrapText="1"/>
    </xf>
    <xf numFmtId="0" fontId="18" fillId="0" borderId="0" xfId="0" applyFont="1" applyBorder="1" applyAlignment="1">
      <alignment horizontal="left" vertical="top" wrapText="1"/>
    </xf>
    <xf numFmtId="0" fontId="18" fillId="0" borderId="6" xfId="0" applyFont="1" applyBorder="1" applyAlignment="1">
      <alignment horizontal="left" vertical="top" wrapText="1"/>
    </xf>
    <xf numFmtId="0" fontId="31" fillId="0" borderId="11" xfId="0" applyFont="1" applyBorder="1" applyAlignment="1">
      <alignment horizontal="left" vertical="center" wrapText="1"/>
    </xf>
    <xf numFmtId="0" fontId="31" fillId="0" borderId="0" xfId="0" applyFont="1" applyBorder="1" applyAlignment="1">
      <alignment horizontal="left" vertical="center" wrapText="1"/>
    </xf>
    <xf numFmtId="0" fontId="31" fillId="0" borderId="11" xfId="0" applyFont="1" applyBorder="1" applyAlignment="1">
      <alignment horizontal="left" vertical="top" wrapText="1"/>
    </xf>
    <xf numFmtId="0" fontId="31" fillId="0" borderId="0" xfId="0" applyFont="1" applyBorder="1" applyAlignment="1">
      <alignment horizontal="left" vertical="top" wrapText="1"/>
    </xf>
    <xf numFmtId="0" fontId="14" fillId="0" borderId="0" xfId="0" applyFont="1" applyAlignment="1">
      <alignment vertical="top" wrapText="1"/>
    </xf>
    <xf numFmtId="0" fontId="13" fillId="0" borderId="1" xfId="0" applyFont="1" applyBorder="1" applyAlignment="1">
      <alignment horizontal="center"/>
    </xf>
    <xf numFmtId="0" fontId="14" fillId="0" borderId="0" xfId="0" applyFont="1" applyAlignment="1" applyProtection="1">
      <alignment vertical="top" wrapText="1"/>
    </xf>
    <xf numFmtId="0" fontId="12" fillId="0" borderId="1" xfId="0" applyFont="1" applyBorder="1" applyAlignment="1" applyProtection="1">
      <alignment horizontal="left" vertical="center"/>
    </xf>
    <xf numFmtId="0" fontId="18" fillId="0" borderId="3"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0" fontId="18" fillId="0" borderId="10" xfId="0" applyFont="1" applyFill="1" applyBorder="1" applyAlignment="1" applyProtection="1">
      <alignment horizontal="center" vertical="center" wrapText="1"/>
    </xf>
    <xf numFmtId="0" fontId="13" fillId="0" borderId="3" xfId="46" applyFont="1" applyFill="1" applyBorder="1" applyAlignment="1" applyProtection="1">
      <alignment horizontal="center" vertical="center" wrapText="1"/>
    </xf>
    <xf numFmtId="0" fontId="13" fillId="0" borderId="1" xfId="46" applyFont="1" applyFill="1" applyBorder="1" applyAlignment="1" applyProtection="1">
      <alignment horizontal="center" vertical="center" wrapText="1"/>
    </xf>
    <xf numFmtId="0" fontId="13" fillId="0" borderId="10" xfId="46" applyFont="1" applyFill="1" applyBorder="1" applyAlignment="1" applyProtection="1">
      <alignment horizontal="center" vertical="center" wrapText="1"/>
    </xf>
    <xf numFmtId="0" fontId="14" fillId="0" borderId="1" xfId="46" applyFont="1" applyBorder="1" applyAlignment="1" applyProtection="1">
      <alignment horizontal="left"/>
    </xf>
    <xf numFmtId="0" fontId="14" fillId="0" borderId="1" xfId="35" applyFont="1" applyBorder="1" applyAlignment="1" applyProtection="1">
      <alignment horizontal="left"/>
    </xf>
    <xf numFmtId="0" fontId="35" fillId="0" borderId="8" xfId="45" applyFont="1" applyBorder="1" applyAlignment="1" applyProtection="1">
      <alignment horizontal="center"/>
    </xf>
    <xf numFmtId="0" fontId="14" fillId="6" borderId="0" xfId="0" applyFont="1" applyFill="1" applyBorder="1" applyAlignment="1" applyProtection="1">
      <alignment horizontal="left"/>
    </xf>
    <xf numFmtId="0" fontId="18" fillId="0" borderId="3" xfId="11" applyFont="1" applyFill="1" applyBorder="1" applyAlignment="1" applyProtection="1">
      <alignment horizontal="center" vertical="center" wrapText="1"/>
    </xf>
    <xf numFmtId="0" fontId="18" fillId="0" borderId="1" xfId="11" applyFont="1" applyFill="1" applyBorder="1" applyAlignment="1" applyProtection="1">
      <alignment horizontal="center" vertical="center" wrapText="1"/>
    </xf>
    <xf numFmtId="0" fontId="18" fillId="0" borderId="10" xfId="11" applyFont="1" applyFill="1" applyBorder="1" applyAlignment="1" applyProtection="1">
      <alignment horizontal="center" vertical="center" wrapText="1"/>
    </xf>
    <xf numFmtId="0" fontId="14" fillId="6" borderId="1" xfId="0" applyFont="1" applyFill="1" applyBorder="1" applyAlignment="1" applyProtection="1">
      <alignment horizontal="left"/>
    </xf>
    <xf numFmtId="0" fontId="13" fillId="6" borderId="3" xfId="0" applyFont="1" applyFill="1" applyBorder="1" applyAlignment="1" applyProtection="1">
      <alignment horizontal="left" vertical="center" wrapText="1"/>
    </xf>
    <xf numFmtId="0" fontId="13" fillId="6" borderId="1" xfId="0" applyFont="1" applyFill="1" applyBorder="1" applyAlignment="1" applyProtection="1">
      <alignment horizontal="left" vertical="center" wrapText="1"/>
    </xf>
    <xf numFmtId="0" fontId="13" fillId="6" borderId="10" xfId="0" applyFont="1" applyFill="1" applyBorder="1" applyAlignment="1" applyProtection="1">
      <alignment horizontal="left" vertical="center" wrapText="1"/>
    </xf>
  </cellXfs>
  <cellStyles count="49">
    <cellStyle name="Comma" xfId="1" builtinId="3"/>
    <cellStyle name="Comma [0]" xfId="48" builtinId="6"/>
    <cellStyle name="Comma [0] 4" xfId="43"/>
    <cellStyle name="Comma 17" xfId="44"/>
    <cellStyle name="Comma 2" xfId="3"/>
    <cellStyle name="Comma 2 14" xfId="41"/>
    <cellStyle name="Comma 2 2" xfId="15"/>
    <cellStyle name="Comma 2 3" xfId="31"/>
    <cellStyle name="Comma 3" xfId="21"/>
    <cellStyle name="Comma 4" xfId="18"/>
    <cellStyle name="Comma 4 2" xfId="19"/>
    <cellStyle name="Comma 4 3" xfId="36"/>
    <cellStyle name="Comma 5" xfId="27"/>
    <cellStyle name="Comma 6" xfId="25"/>
    <cellStyle name="Comma 7" xfId="33"/>
    <cellStyle name="Comma 8" xfId="40"/>
    <cellStyle name="Comma 9" xfId="47"/>
    <cellStyle name="Hyperlink" xfId="2" builtinId="8"/>
    <cellStyle name="Hyperlink 2" xfId="22"/>
    <cellStyle name="Normal" xfId="0" builtinId="0"/>
    <cellStyle name="Normal 10" xfId="4"/>
    <cellStyle name="Normal 10 2" xfId="14"/>
    <cellStyle name="Normal 14" xfId="23"/>
    <cellStyle name="Normal 14 2" xfId="32"/>
    <cellStyle name="Normal 14 3" xfId="38"/>
    <cellStyle name="Normal 19 3" xfId="42"/>
    <cellStyle name="Normal 2" xfId="5"/>
    <cellStyle name="Normal 2 2" xfId="6"/>
    <cellStyle name="Normal 2 2 2" xfId="7"/>
    <cellStyle name="Normal 2 2 2 2" xfId="8"/>
    <cellStyle name="Normal 2 2 2 2 2" xfId="17"/>
    <cellStyle name="Normal 2 2 2 3" xfId="9"/>
    <cellStyle name="Normal 2 2 3" xfId="24"/>
    <cellStyle name="Normal 2 3" xfId="10"/>
    <cellStyle name="Normal 2 4" xfId="16"/>
    <cellStyle name="Normal 3" xfId="11"/>
    <cellStyle name="Normal 3 2" xfId="13"/>
    <cellStyle name="Normal 3 3" xfId="29"/>
    <cellStyle name="Normal 3 4" xfId="26"/>
    <cellStyle name="Normal 4" xfId="12"/>
    <cellStyle name="Normal 4 2" xfId="37"/>
    <cellStyle name="Normal 4 3" xfId="39"/>
    <cellStyle name="Normal 5" xfId="30"/>
    <cellStyle name="Normal 6" xfId="35"/>
    <cellStyle name="Normal 7" xfId="45"/>
    <cellStyle name="Normal 8" xfId="46"/>
    <cellStyle name="Percent 2" xfId="28"/>
    <cellStyle name="Percent 2 2" xfId="20"/>
    <cellStyle name="Percent 3" xfId="34"/>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16" Type="http://schemas.openxmlformats.org/officeDocument/2006/relationships/externalLink" Target="externalLinks/externalLink7.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74" Type="http://schemas.openxmlformats.org/officeDocument/2006/relationships/theme" Target="theme/theme1.xml"/><Relationship Id="rId79"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externalLink" Target="externalLinks/externalLink52.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56" Type="http://schemas.openxmlformats.org/officeDocument/2006/relationships/externalLink" Target="externalLinks/externalLink47.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77"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80"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46" Type="http://schemas.openxmlformats.org/officeDocument/2006/relationships/externalLink" Target="externalLinks/externalLink37.xml"/><Relationship Id="rId59" Type="http://schemas.openxmlformats.org/officeDocument/2006/relationships/externalLink" Target="externalLinks/externalLink50.xml"/><Relationship Id="rId67" Type="http://schemas.openxmlformats.org/officeDocument/2006/relationships/externalLink" Target="externalLinks/externalLink58.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54" Type="http://schemas.openxmlformats.org/officeDocument/2006/relationships/externalLink" Target="externalLinks/externalLink45.xml"/><Relationship Id="rId62" Type="http://schemas.openxmlformats.org/officeDocument/2006/relationships/externalLink" Target="externalLinks/externalLink53.xml"/><Relationship Id="rId70" Type="http://schemas.openxmlformats.org/officeDocument/2006/relationships/externalLink" Target="externalLinks/externalLink61.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36" Type="http://schemas.openxmlformats.org/officeDocument/2006/relationships/externalLink" Target="externalLinks/externalLink27.xml"/><Relationship Id="rId49" Type="http://schemas.openxmlformats.org/officeDocument/2006/relationships/externalLink" Target="externalLinks/externalLink40.xml"/><Relationship Id="rId57" Type="http://schemas.openxmlformats.org/officeDocument/2006/relationships/externalLink" Target="externalLinks/externalLink4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44" Type="http://schemas.openxmlformats.org/officeDocument/2006/relationships/externalLink" Target="externalLinks/externalLink35.xml"/><Relationship Id="rId52" Type="http://schemas.openxmlformats.org/officeDocument/2006/relationships/externalLink" Target="externalLinks/externalLink43.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73" Type="http://schemas.openxmlformats.org/officeDocument/2006/relationships/externalLink" Target="externalLinks/externalLink64.xml"/><Relationship Id="rId78" Type="http://schemas.openxmlformats.org/officeDocument/2006/relationships/customXml" Target="../customXml/item1.xml"/><Relationship Id="rId8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62.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407458</xdr:colOff>
      <xdr:row>5</xdr:row>
      <xdr:rowOff>90714</xdr:rowOff>
    </xdr:from>
    <xdr:to>
      <xdr:col>10</xdr:col>
      <xdr:colOff>50467</xdr:colOff>
      <xdr:row>11</xdr:row>
      <xdr:rowOff>145142</xdr:rowOff>
    </xdr:to>
    <xdr:pic>
      <xdr:nvPicPr>
        <xdr:cNvPr id="4" name="Picture 3"/>
        <xdr:cNvPicPr>
          <a:picLocks noChangeAspect="1"/>
        </xdr:cNvPicPr>
      </xdr:nvPicPr>
      <xdr:blipFill rotWithShape="1">
        <a:blip xmlns:r="http://schemas.openxmlformats.org/officeDocument/2006/relationships" r:embed="rId1"/>
        <a:srcRect l="4608" t="19358" b="14586"/>
        <a:stretch/>
      </xdr:blipFill>
      <xdr:spPr>
        <a:xfrm>
          <a:off x="899583" y="910922"/>
          <a:ext cx="4050967" cy="1038678"/>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3191040</xdr:colOff>
      <xdr:row>13</xdr:row>
      <xdr:rowOff>0</xdr:rowOff>
    </xdr:from>
    <xdr:to>
      <xdr:col>1</xdr:col>
      <xdr:colOff>3438360</xdr:colOff>
      <xdr:row>13</xdr:row>
      <xdr:rowOff>75960</xdr:rowOff>
    </xdr:to>
    <xdr:sp macro="" textlink="">
      <xdr:nvSpPr>
        <xdr:cNvPr id="2" name="CustomShape 1">
          <a:extLst>
            <a:ext uri="{FF2B5EF4-FFF2-40B4-BE49-F238E27FC236}">
              <a16:creationId xmlns:a16="http://schemas.microsoft.com/office/drawing/2014/main" id="{1941010C-58FB-4505-A968-31E66EED384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 name="CustomShape 1">
          <a:extLst>
            <a:ext uri="{FF2B5EF4-FFF2-40B4-BE49-F238E27FC236}">
              <a16:creationId xmlns:a16="http://schemas.microsoft.com/office/drawing/2014/main" id="{585702C2-8CF8-41A6-B94A-548F17729EE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 name="CustomShape 1">
          <a:extLst>
            <a:ext uri="{FF2B5EF4-FFF2-40B4-BE49-F238E27FC236}">
              <a16:creationId xmlns:a16="http://schemas.microsoft.com/office/drawing/2014/main" id="{054DA0E4-60BD-4519-B814-82E68909E8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 name="CustomShape 1">
          <a:extLst>
            <a:ext uri="{FF2B5EF4-FFF2-40B4-BE49-F238E27FC236}">
              <a16:creationId xmlns:a16="http://schemas.microsoft.com/office/drawing/2014/main" id="{981CD021-D7DF-47FD-B055-AC57FFC899A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 name="CustomShape 1">
          <a:extLst>
            <a:ext uri="{FF2B5EF4-FFF2-40B4-BE49-F238E27FC236}">
              <a16:creationId xmlns:a16="http://schemas.microsoft.com/office/drawing/2014/main" id="{3FFA8050-9EF1-4879-9411-8CEAE27D21A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 name="CustomShape 1">
          <a:extLst>
            <a:ext uri="{FF2B5EF4-FFF2-40B4-BE49-F238E27FC236}">
              <a16:creationId xmlns:a16="http://schemas.microsoft.com/office/drawing/2014/main" id="{7E60572A-DAB8-4932-B628-7F0595A9D38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 name="CustomShape 1">
          <a:extLst>
            <a:ext uri="{FF2B5EF4-FFF2-40B4-BE49-F238E27FC236}">
              <a16:creationId xmlns:a16="http://schemas.microsoft.com/office/drawing/2014/main" id="{AA756F78-CC09-4639-92B2-3689D5A128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 name="CustomShape 1">
          <a:extLst>
            <a:ext uri="{FF2B5EF4-FFF2-40B4-BE49-F238E27FC236}">
              <a16:creationId xmlns:a16="http://schemas.microsoft.com/office/drawing/2014/main" id="{BB3930C8-A9D4-422D-9F2C-191C2DD1A2D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 name="CustomShape 1">
          <a:extLst>
            <a:ext uri="{FF2B5EF4-FFF2-40B4-BE49-F238E27FC236}">
              <a16:creationId xmlns:a16="http://schemas.microsoft.com/office/drawing/2014/main" id="{E5CBE7A6-EF98-46FB-831A-99386B021BF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 name="CustomShape 1">
          <a:extLst>
            <a:ext uri="{FF2B5EF4-FFF2-40B4-BE49-F238E27FC236}">
              <a16:creationId xmlns:a16="http://schemas.microsoft.com/office/drawing/2014/main" id="{98A78642-638F-49A6-8FCA-EEF36EED25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 name="CustomShape 1">
          <a:extLst>
            <a:ext uri="{FF2B5EF4-FFF2-40B4-BE49-F238E27FC236}">
              <a16:creationId xmlns:a16="http://schemas.microsoft.com/office/drawing/2014/main" id="{258F54F7-FEE0-45F2-A6FC-26EF0DBCEAB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 name="CustomShape 1">
          <a:extLst>
            <a:ext uri="{FF2B5EF4-FFF2-40B4-BE49-F238E27FC236}">
              <a16:creationId xmlns:a16="http://schemas.microsoft.com/office/drawing/2014/main" id="{C34A81A6-1217-40D9-AC0A-7796509F41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 name="CustomShape 1">
          <a:extLst>
            <a:ext uri="{FF2B5EF4-FFF2-40B4-BE49-F238E27FC236}">
              <a16:creationId xmlns:a16="http://schemas.microsoft.com/office/drawing/2014/main" id="{68B1E877-7DE7-4652-A708-C551F40398D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 name="CustomShape 1">
          <a:extLst>
            <a:ext uri="{FF2B5EF4-FFF2-40B4-BE49-F238E27FC236}">
              <a16:creationId xmlns:a16="http://schemas.microsoft.com/office/drawing/2014/main" id="{570AF49F-6251-4EA4-B801-AAD9C266B4F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 name="CustomShape 1">
          <a:extLst>
            <a:ext uri="{FF2B5EF4-FFF2-40B4-BE49-F238E27FC236}">
              <a16:creationId xmlns:a16="http://schemas.microsoft.com/office/drawing/2014/main" id="{124159CC-4B2E-4DBC-95DC-3A513F03AA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 name="CustomShape 1">
          <a:extLst>
            <a:ext uri="{FF2B5EF4-FFF2-40B4-BE49-F238E27FC236}">
              <a16:creationId xmlns:a16="http://schemas.microsoft.com/office/drawing/2014/main" id="{4CB1E143-AE2F-47B5-8F2F-073CBF7AB7A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 name="CustomShape 1">
          <a:extLst>
            <a:ext uri="{FF2B5EF4-FFF2-40B4-BE49-F238E27FC236}">
              <a16:creationId xmlns:a16="http://schemas.microsoft.com/office/drawing/2014/main" id="{1D138F54-8FF7-4BFA-A5EE-FB5BC1B76E8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 name="CustomShape 1">
          <a:extLst>
            <a:ext uri="{FF2B5EF4-FFF2-40B4-BE49-F238E27FC236}">
              <a16:creationId xmlns:a16="http://schemas.microsoft.com/office/drawing/2014/main" id="{F31A0B5B-BAA6-4A8E-8FE5-4591EC284C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 name="CustomShape 1">
          <a:extLst>
            <a:ext uri="{FF2B5EF4-FFF2-40B4-BE49-F238E27FC236}">
              <a16:creationId xmlns:a16="http://schemas.microsoft.com/office/drawing/2014/main" id="{9E81E627-3BA5-4F6F-B1B9-350AF5AEE74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1" name="CustomShape 1">
          <a:extLst>
            <a:ext uri="{FF2B5EF4-FFF2-40B4-BE49-F238E27FC236}">
              <a16:creationId xmlns:a16="http://schemas.microsoft.com/office/drawing/2014/main" id="{BBCCD910-C1C1-46AC-BA23-1D764B2FFCD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 name="CustomShape 1">
          <a:extLst>
            <a:ext uri="{FF2B5EF4-FFF2-40B4-BE49-F238E27FC236}">
              <a16:creationId xmlns:a16="http://schemas.microsoft.com/office/drawing/2014/main" id="{0C336055-F9D0-4E48-BA9E-BDCD2B48DB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3" name="CustomShape 1">
          <a:extLst>
            <a:ext uri="{FF2B5EF4-FFF2-40B4-BE49-F238E27FC236}">
              <a16:creationId xmlns:a16="http://schemas.microsoft.com/office/drawing/2014/main" id="{B0DCD321-0683-43DB-9C59-32272607DB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 name="CustomShape 1">
          <a:extLst>
            <a:ext uri="{FF2B5EF4-FFF2-40B4-BE49-F238E27FC236}">
              <a16:creationId xmlns:a16="http://schemas.microsoft.com/office/drawing/2014/main" id="{8D039204-2E0D-4890-BA2E-36758FAC3D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 name="CustomShape 1">
          <a:extLst>
            <a:ext uri="{FF2B5EF4-FFF2-40B4-BE49-F238E27FC236}">
              <a16:creationId xmlns:a16="http://schemas.microsoft.com/office/drawing/2014/main" id="{90FB1539-9BB4-4EA5-9221-275DB59993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 name="CustomShape 1">
          <a:extLst>
            <a:ext uri="{FF2B5EF4-FFF2-40B4-BE49-F238E27FC236}">
              <a16:creationId xmlns:a16="http://schemas.microsoft.com/office/drawing/2014/main" id="{3094AFA4-4E08-46DD-9918-C0AE5160BA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 name="CustomShape 1">
          <a:extLst>
            <a:ext uri="{FF2B5EF4-FFF2-40B4-BE49-F238E27FC236}">
              <a16:creationId xmlns:a16="http://schemas.microsoft.com/office/drawing/2014/main" id="{DA3D4434-F36C-4ACA-808A-8C0711B17D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 name="CustomShape 1">
          <a:extLst>
            <a:ext uri="{FF2B5EF4-FFF2-40B4-BE49-F238E27FC236}">
              <a16:creationId xmlns:a16="http://schemas.microsoft.com/office/drawing/2014/main" id="{36156F5A-4BEA-482B-894D-266A3BD365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 name="CustomShape 1">
          <a:extLst>
            <a:ext uri="{FF2B5EF4-FFF2-40B4-BE49-F238E27FC236}">
              <a16:creationId xmlns:a16="http://schemas.microsoft.com/office/drawing/2014/main" id="{42CB35A4-73DB-43AF-B724-FDE1DF406C4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 name="CustomShape 1">
          <a:extLst>
            <a:ext uri="{FF2B5EF4-FFF2-40B4-BE49-F238E27FC236}">
              <a16:creationId xmlns:a16="http://schemas.microsoft.com/office/drawing/2014/main" id="{DE6A6526-1230-41BD-A48A-7B39461920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1" name="CustomShape 1">
          <a:extLst>
            <a:ext uri="{FF2B5EF4-FFF2-40B4-BE49-F238E27FC236}">
              <a16:creationId xmlns:a16="http://schemas.microsoft.com/office/drawing/2014/main" id="{18A8F44F-114E-46CA-A997-C0CB3B007BF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2" name="CustomShape 1">
          <a:extLst>
            <a:ext uri="{FF2B5EF4-FFF2-40B4-BE49-F238E27FC236}">
              <a16:creationId xmlns:a16="http://schemas.microsoft.com/office/drawing/2014/main" id="{FA787D8B-307A-4E36-9846-CAB99F05A0F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 name="CustomShape 1">
          <a:extLst>
            <a:ext uri="{FF2B5EF4-FFF2-40B4-BE49-F238E27FC236}">
              <a16:creationId xmlns:a16="http://schemas.microsoft.com/office/drawing/2014/main" id="{528CF7F2-681A-4033-939E-2A276FE73A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4" name="CustomShape 1">
          <a:extLst>
            <a:ext uri="{FF2B5EF4-FFF2-40B4-BE49-F238E27FC236}">
              <a16:creationId xmlns:a16="http://schemas.microsoft.com/office/drawing/2014/main" id="{945306D3-3731-4E3A-834F-059F79DEE5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 name="CustomShape 1">
          <a:extLst>
            <a:ext uri="{FF2B5EF4-FFF2-40B4-BE49-F238E27FC236}">
              <a16:creationId xmlns:a16="http://schemas.microsoft.com/office/drawing/2014/main" id="{902122E0-F3E9-41E4-9AF4-D58B422189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6" name="CustomShape 1">
          <a:extLst>
            <a:ext uri="{FF2B5EF4-FFF2-40B4-BE49-F238E27FC236}">
              <a16:creationId xmlns:a16="http://schemas.microsoft.com/office/drawing/2014/main" id="{33F93A0E-CB78-4F9E-B1D5-29C932B439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 name="CustomShape 1">
          <a:extLst>
            <a:ext uri="{FF2B5EF4-FFF2-40B4-BE49-F238E27FC236}">
              <a16:creationId xmlns:a16="http://schemas.microsoft.com/office/drawing/2014/main" id="{18F7813F-DD8F-4809-A954-3753986FEF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 name="CustomShape 1">
          <a:extLst>
            <a:ext uri="{FF2B5EF4-FFF2-40B4-BE49-F238E27FC236}">
              <a16:creationId xmlns:a16="http://schemas.microsoft.com/office/drawing/2014/main" id="{0E31F497-324B-4FCA-AFFA-CAEF01538EA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 name="CustomShape 1">
          <a:extLst>
            <a:ext uri="{FF2B5EF4-FFF2-40B4-BE49-F238E27FC236}">
              <a16:creationId xmlns:a16="http://schemas.microsoft.com/office/drawing/2014/main" id="{0B86DF3B-B0D4-45EC-B229-F932AF87405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 name="CustomShape 1">
          <a:extLst>
            <a:ext uri="{FF2B5EF4-FFF2-40B4-BE49-F238E27FC236}">
              <a16:creationId xmlns:a16="http://schemas.microsoft.com/office/drawing/2014/main" id="{B0525614-1DF2-4471-AC05-90D070B27C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 name="CustomShape 1">
          <a:extLst>
            <a:ext uri="{FF2B5EF4-FFF2-40B4-BE49-F238E27FC236}">
              <a16:creationId xmlns:a16="http://schemas.microsoft.com/office/drawing/2014/main" id="{FBFAA8FD-2F61-4624-9D95-100AF25E80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 name="CustomShape 1">
          <a:extLst>
            <a:ext uri="{FF2B5EF4-FFF2-40B4-BE49-F238E27FC236}">
              <a16:creationId xmlns:a16="http://schemas.microsoft.com/office/drawing/2014/main" id="{829DCE1B-9ECE-4D0E-934C-8DB093CB73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 name="CustomShape 1">
          <a:extLst>
            <a:ext uri="{FF2B5EF4-FFF2-40B4-BE49-F238E27FC236}">
              <a16:creationId xmlns:a16="http://schemas.microsoft.com/office/drawing/2014/main" id="{FDAD2A5D-537D-411A-9E45-0FD0C81697B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 name="CustomShape 1">
          <a:extLst>
            <a:ext uri="{FF2B5EF4-FFF2-40B4-BE49-F238E27FC236}">
              <a16:creationId xmlns:a16="http://schemas.microsoft.com/office/drawing/2014/main" id="{BD5DE6AC-B602-4E03-9892-4595785678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 name="CustomShape 1">
          <a:extLst>
            <a:ext uri="{FF2B5EF4-FFF2-40B4-BE49-F238E27FC236}">
              <a16:creationId xmlns:a16="http://schemas.microsoft.com/office/drawing/2014/main" id="{941B1BFB-DA23-4C66-8662-4E0EBBCA735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 name="CustomShape 1">
          <a:extLst>
            <a:ext uri="{FF2B5EF4-FFF2-40B4-BE49-F238E27FC236}">
              <a16:creationId xmlns:a16="http://schemas.microsoft.com/office/drawing/2014/main" id="{DA7BC1EE-B1EF-4635-86C7-FFF4FE3324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 name="CustomShape 1">
          <a:extLst>
            <a:ext uri="{FF2B5EF4-FFF2-40B4-BE49-F238E27FC236}">
              <a16:creationId xmlns:a16="http://schemas.microsoft.com/office/drawing/2014/main" id="{AF56C9D4-893C-48A4-A736-255C8A1560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 name="CustomShape 1">
          <a:extLst>
            <a:ext uri="{FF2B5EF4-FFF2-40B4-BE49-F238E27FC236}">
              <a16:creationId xmlns:a16="http://schemas.microsoft.com/office/drawing/2014/main" id="{70C394E7-D67E-4880-BAD6-FDF57BDD217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 name="CustomShape 1">
          <a:extLst>
            <a:ext uri="{FF2B5EF4-FFF2-40B4-BE49-F238E27FC236}">
              <a16:creationId xmlns:a16="http://schemas.microsoft.com/office/drawing/2014/main" id="{D7663E3D-8810-4743-A6C7-3638E3D8B3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 name="CustomShape 1">
          <a:extLst>
            <a:ext uri="{FF2B5EF4-FFF2-40B4-BE49-F238E27FC236}">
              <a16:creationId xmlns:a16="http://schemas.microsoft.com/office/drawing/2014/main" id="{FB1A27F1-A5E7-45B4-BC0A-72606D6457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 name="CustomShape 1">
          <a:extLst>
            <a:ext uri="{FF2B5EF4-FFF2-40B4-BE49-F238E27FC236}">
              <a16:creationId xmlns:a16="http://schemas.microsoft.com/office/drawing/2014/main" id="{1A9F3650-40EF-4593-94E6-DC389C5FD8B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 name="CustomShape 1">
          <a:extLst>
            <a:ext uri="{FF2B5EF4-FFF2-40B4-BE49-F238E27FC236}">
              <a16:creationId xmlns:a16="http://schemas.microsoft.com/office/drawing/2014/main" id="{4E3BCBBB-7AD6-45B2-85E0-C700A62AFA8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 name="CustomShape 1">
          <a:extLst>
            <a:ext uri="{FF2B5EF4-FFF2-40B4-BE49-F238E27FC236}">
              <a16:creationId xmlns:a16="http://schemas.microsoft.com/office/drawing/2014/main" id="{B237ECE5-0A76-464B-A199-1E37FEDBC5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 name="CustomShape 1">
          <a:extLst>
            <a:ext uri="{FF2B5EF4-FFF2-40B4-BE49-F238E27FC236}">
              <a16:creationId xmlns:a16="http://schemas.microsoft.com/office/drawing/2014/main" id="{18A310AD-1FBE-4ECD-8B45-81E02AFACD2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5" name="CustomShape 1">
          <a:extLst>
            <a:ext uri="{FF2B5EF4-FFF2-40B4-BE49-F238E27FC236}">
              <a16:creationId xmlns:a16="http://schemas.microsoft.com/office/drawing/2014/main" id="{046DF760-87BA-4BD7-8D31-386E40AFE1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6" name="CustomShape 1">
          <a:extLst>
            <a:ext uri="{FF2B5EF4-FFF2-40B4-BE49-F238E27FC236}">
              <a16:creationId xmlns:a16="http://schemas.microsoft.com/office/drawing/2014/main" id="{0F61C7CA-1044-4AF6-B6BB-142D05A99B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 name="CustomShape 1">
          <a:extLst>
            <a:ext uri="{FF2B5EF4-FFF2-40B4-BE49-F238E27FC236}">
              <a16:creationId xmlns:a16="http://schemas.microsoft.com/office/drawing/2014/main" id="{6B0D2C90-FFF9-4310-9157-B5AA065CC9C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 name="CustomShape 1">
          <a:extLst>
            <a:ext uri="{FF2B5EF4-FFF2-40B4-BE49-F238E27FC236}">
              <a16:creationId xmlns:a16="http://schemas.microsoft.com/office/drawing/2014/main" id="{38E4F671-DACA-4152-A3E5-B32C984623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 name="CustomShape 1">
          <a:extLst>
            <a:ext uri="{FF2B5EF4-FFF2-40B4-BE49-F238E27FC236}">
              <a16:creationId xmlns:a16="http://schemas.microsoft.com/office/drawing/2014/main" id="{6C6590D3-B5D2-4F53-864D-E54D5871C3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 name="CustomShape 1">
          <a:extLst>
            <a:ext uri="{FF2B5EF4-FFF2-40B4-BE49-F238E27FC236}">
              <a16:creationId xmlns:a16="http://schemas.microsoft.com/office/drawing/2014/main" id="{C6896791-9EB0-45BA-8CD6-78F6BF2CDA6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 name="CustomShape 1">
          <a:extLst>
            <a:ext uri="{FF2B5EF4-FFF2-40B4-BE49-F238E27FC236}">
              <a16:creationId xmlns:a16="http://schemas.microsoft.com/office/drawing/2014/main" id="{4D9578BC-3604-4530-80F6-E93B4C8D7AF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 name="CustomShape 1">
          <a:extLst>
            <a:ext uri="{FF2B5EF4-FFF2-40B4-BE49-F238E27FC236}">
              <a16:creationId xmlns:a16="http://schemas.microsoft.com/office/drawing/2014/main" id="{A5520D5E-3956-40B2-B98C-5DDB4691E0D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 name="CustomShape 1">
          <a:extLst>
            <a:ext uri="{FF2B5EF4-FFF2-40B4-BE49-F238E27FC236}">
              <a16:creationId xmlns:a16="http://schemas.microsoft.com/office/drawing/2014/main" id="{506AC0D7-49F9-4BC8-938C-C2142430DF3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 name="CustomShape 1">
          <a:extLst>
            <a:ext uri="{FF2B5EF4-FFF2-40B4-BE49-F238E27FC236}">
              <a16:creationId xmlns:a16="http://schemas.microsoft.com/office/drawing/2014/main" id="{194C7CD9-7726-45A0-A3D1-A38F779D99E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 name="CustomShape 1">
          <a:extLst>
            <a:ext uri="{FF2B5EF4-FFF2-40B4-BE49-F238E27FC236}">
              <a16:creationId xmlns:a16="http://schemas.microsoft.com/office/drawing/2014/main" id="{78C0F825-0C72-4BAD-8E8D-F329BA31EF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 name="CustomShape 1">
          <a:extLst>
            <a:ext uri="{FF2B5EF4-FFF2-40B4-BE49-F238E27FC236}">
              <a16:creationId xmlns:a16="http://schemas.microsoft.com/office/drawing/2014/main" id="{30739B6F-DAE2-46FD-B523-52BF31B0D6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 name="CustomShape 1">
          <a:extLst>
            <a:ext uri="{FF2B5EF4-FFF2-40B4-BE49-F238E27FC236}">
              <a16:creationId xmlns:a16="http://schemas.microsoft.com/office/drawing/2014/main" id="{C7C97280-7576-4502-A8C0-67468188962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 name="CustomShape 1">
          <a:extLst>
            <a:ext uri="{FF2B5EF4-FFF2-40B4-BE49-F238E27FC236}">
              <a16:creationId xmlns:a16="http://schemas.microsoft.com/office/drawing/2014/main" id="{2B6694C6-51B8-423C-BB28-46EB5BAC99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 name="CustomShape 1">
          <a:extLst>
            <a:ext uri="{FF2B5EF4-FFF2-40B4-BE49-F238E27FC236}">
              <a16:creationId xmlns:a16="http://schemas.microsoft.com/office/drawing/2014/main" id="{18C4D3D2-6F2D-44DF-888A-16CBAEBA4C0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 name="CustomShape 1">
          <a:extLst>
            <a:ext uri="{FF2B5EF4-FFF2-40B4-BE49-F238E27FC236}">
              <a16:creationId xmlns:a16="http://schemas.microsoft.com/office/drawing/2014/main" id="{3C002A33-3C15-4E16-95FF-B4723BFB6B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 name="CustomShape 1">
          <a:extLst>
            <a:ext uri="{FF2B5EF4-FFF2-40B4-BE49-F238E27FC236}">
              <a16:creationId xmlns:a16="http://schemas.microsoft.com/office/drawing/2014/main" id="{77BDC9EE-2997-47AD-9D77-557B89F6549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2" name="CustomShape 1">
          <a:extLst>
            <a:ext uri="{FF2B5EF4-FFF2-40B4-BE49-F238E27FC236}">
              <a16:creationId xmlns:a16="http://schemas.microsoft.com/office/drawing/2014/main" id="{8D2BB658-4487-4A53-A269-7F2D17D9FAA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 name="CustomShape 1">
          <a:extLst>
            <a:ext uri="{FF2B5EF4-FFF2-40B4-BE49-F238E27FC236}">
              <a16:creationId xmlns:a16="http://schemas.microsoft.com/office/drawing/2014/main" id="{36F862B0-7E95-4345-8612-BCD9F392DB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 name="CustomShape 1">
          <a:extLst>
            <a:ext uri="{FF2B5EF4-FFF2-40B4-BE49-F238E27FC236}">
              <a16:creationId xmlns:a16="http://schemas.microsoft.com/office/drawing/2014/main" id="{88C9E133-3818-4B8C-8E39-A4E7D61CAF0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 name="CustomShape 1">
          <a:extLst>
            <a:ext uri="{FF2B5EF4-FFF2-40B4-BE49-F238E27FC236}">
              <a16:creationId xmlns:a16="http://schemas.microsoft.com/office/drawing/2014/main" id="{5E1D8A2E-36FC-4A15-A414-656CA143AF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 name="CustomShape 1">
          <a:extLst>
            <a:ext uri="{FF2B5EF4-FFF2-40B4-BE49-F238E27FC236}">
              <a16:creationId xmlns:a16="http://schemas.microsoft.com/office/drawing/2014/main" id="{7F359529-289B-4B88-ACE1-D6D5396B61A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 name="CustomShape 1">
          <a:extLst>
            <a:ext uri="{FF2B5EF4-FFF2-40B4-BE49-F238E27FC236}">
              <a16:creationId xmlns:a16="http://schemas.microsoft.com/office/drawing/2014/main" id="{0C647052-9DC8-43F8-8ED8-4D3E1F67521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 name="CustomShape 1">
          <a:extLst>
            <a:ext uri="{FF2B5EF4-FFF2-40B4-BE49-F238E27FC236}">
              <a16:creationId xmlns:a16="http://schemas.microsoft.com/office/drawing/2014/main" id="{9F2A1C6E-856B-45C2-B761-C8792A72382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 name="CustomShape 1">
          <a:extLst>
            <a:ext uri="{FF2B5EF4-FFF2-40B4-BE49-F238E27FC236}">
              <a16:creationId xmlns:a16="http://schemas.microsoft.com/office/drawing/2014/main" id="{8FE1E70C-2038-43EA-9446-2245ED2CCDC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 name="CustomShape 1">
          <a:extLst>
            <a:ext uri="{FF2B5EF4-FFF2-40B4-BE49-F238E27FC236}">
              <a16:creationId xmlns:a16="http://schemas.microsoft.com/office/drawing/2014/main" id="{838577A9-7E3F-4B9A-B797-615C02688D1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1" name="CustomShape 1">
          <a:extLst>
            <a:ext uri="{FF2B5EF4-FFF2-40B4-BE49-F238E27FC236}">
              <a16:creationId xmlns:a16="http://schemas.microsoft.com/office/drawing/2014/main" id="{9C4CED23-2855-48D0-8DEE-8445DB2825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2" name="CustomShape 1">
          <a:extLst>
            <a:ext uri="{FF2B5EF4-FFF2-40B4-BE49-F238E27FC236}">
              <a16:creationId xmlns:a16="http://schemas.microsoft.com/office/drawing/2014/main" id="{E6B79BB8-78A7-400C-96E0-BFF075A3D8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3" name="CustomShape 1">
          <a:extLst>
            <a:ext uri="{FF2B5EF4-FFF2-40B4-BE49-F238E27FC236}">
              <a16:creationId xmlns:a16="http://schemas.microsoft.com/office/drawing/2014/main" id="{B7C1ABE1-1864-4991-B252-7DD98A2DA8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4" name="CustomShape 1">
          <a:extLst>
            <a:ext uri="{FF2B5EF4-FFF2-40B4-BE49-F238E27FC236}">
              <a16:creationId xmlns:a16="http://schemas.microsoft.com/office/drawing/2014/main" id="{390111DE-8F95-432F-A783-04F9DEA067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5" name="CustomShape 1">
          <a:extLst>
            <a:ext uri="{FF2B5EF4-FFF2-40B4-BE49-F238E27FC236}">
              <a16:creationId xmlns:a16="http://schemas.microsoft.com/office/drawing/2014/main" id="{D63DF237-9474-4698-AC94-DBD7B2A6CB2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6" name="CustomShape 1">
          <a:extLst>
            <a:ext uri="{FF2B5EF4-FFF2-40B4-BE49-F238E27FC236}">
              <a16:creationId xmlns:a16="http://schemas.microsoft.com/office/drawing/2014/main" id="{BFF26C66-3EBC-4B40-AAC6-63E754E00E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7" name="CustomShape 1">
          <a:extLst>
            <a:ext uri="{FF2B5EF4-FFF2-40B4-BE49-F238E27FC236}">
              <a16:creationId xmlns:a16="http://schemas.microsoft.com/office/drawing/2014/main" id="{EAE15D02-CE82-4DA5-B2CF-3FA7E08ED69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8" name="CustomShape 1">
          <a:extLst>
            <a:ext uri="{FF2B5EF4-FFF2-40B4-BE49-F238E27FC236}">
              <a16:creationId xmlns:a16="http://schemas.microsoft.com/office/drawing/2014/main" id="{EFFEC2A9-7AFD-4959-A0B4-58E03C010D6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9" name="CustomShape 1">
          <a:extLst>
            <a:ext uri="{FF2B5EF4-FFF2-40B4-BE49-F238E27FC236}">
              <a16:creationId xmlns:a16="http://schemas.microsoft.com/office/drawing/2014/main" id="{6A2481CC-E744-4379-8093-C3CBC49A48D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0" name="CustomShape 1">
          <a:extLst>
            <a:ext uri="{FF2B5EF4-FFF2-40B4-BE49-F238E27FC236}">
              <a16:creationId xmlns:a16="http://schemas.microsoft.com/office/drawing/2014/main" id="{844AD0D1-9C89-407F-B2C5-1E18100BB53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1" name="CustomShape 1">
          <a:extLst>
            <a:ext uri="{FF2B5EF4-FFF2-40B4-BE49-F238E27FC236}">
              <a16:creationId xmlns:a16="http://schemas.microsoft.com/office/drawing/2014/main" id="{C5F41F02-1526-45DF-B317-F24A74B89E6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2" name="CustomShape 1">
          <a:extLst>
            <a:ext uri="{FF2B5EF4-FFF2-40B4-BE49-F238E27FC236}">
              <a16:creationId xmlns:a16="http://schemas.microsoft.com/office/drawing/2014/main" id="{8EA76F15-AB8C-4AD4-9A08-BE13C864B85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3" name="CustomShape 1">
          <a:extLst>
            <a:ext uri="{FF2B5EF4-FFF2-40B4-BE49-F238E27FC236}">
              <a16:creationId xmlns:a16="http://schemas.microsoft.com/office/drawing/2014/main" id="{1C044788-B4EC-4FA9-9BCB-61BF36EE22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4" name="CustomShape 1">
          <a:extLst>
            <a:ext uri="{FF2B5EF4-FFF2-40B4-BE49-F238E27FC236}">
              <a16:creationId xmlns:a16="http://schemas.microsoft.com/office/drawing/2014/main" id="{B7B12EBC-966C-40FD-AC18-C451CA0B5F4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5" name="CustomShape 1">
          <a:extLst>
            <a:ext uri="{FF2B5EF4-FFF2-40B4-BE49-F238E27FC236}">
              <a16:creationId xmlns:a16="http://schemas.microsoft.com/office/drawing/2014/main" id="{8C51B616-E5F8-4F9A-A9CD-F98E9F04E68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6" name="CustomShape 1">
          <a:extLst>
            <a:ext uri="{FF2B5EF4-FFF2-40B4-BE49-F238E27FC236}">
              <a16:creationId xmlns:a16="http://schemas.microsoft.com/office/drawing/2014/main" id="{D6D9E1B3-1010-4B2B-8300-8A7CCE59FC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7" name="CustomShape 1">
          <a:extLst>
            <a:ext uri="{FF2B5EF4-FFF2-40B4-BE49-F238E27FC236}">
              <a16:creationId xmlns:a16="http://schemas.microsoft.com/office/drawing/2014/main" id="{E4A7CC70-F393-4617-B92E-8CCA4BFA5A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8" name="CustomShape 1">
          <a:extLst>
            <a:ext uri="{FF2B5EF4-FFF2-40B4-BE49-F238E27FC236}">
              <a16:creationId xmlns:a16="http://schemas.microsoft.com/office/drawing/2014/main" id="{44D1A40E-D59E-4570-BF8A-4B0516581DE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99" name="CustomShape 1">
          <a:extLst>
            <a:ext uri="{FF2B5EF4-FFF2-40B4-BE49-F238E27FC236}">
              <a16:creationId xmlns:a16="http://schemas.microsoft.com/office/drawing/2014/main" id="{1DEA87FA-2AF4-4E0D-A82D-BB0CA8F160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0" name="CustomShape 1">
          <a:extLst>
            <a:ext uri="{FF2B5EF4-FFF2-40B4-BE49-F238E27FC236}">
              <a16:creationId xmlns:a16="http://schemas.microsoft.com/office/drawing/2014/main" id="{A7BA95D0-0D26-4B99-8ABA-68B2F10FFAA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1" name="CustomShape 1">
          <a:extLst>
            <a:ext uri="{FF2B5EF4-FFF2-40B4-BE49-F238E27FC236}">
              <a16:creationId xmlns:a16="http://schemas.microsoft.com/office/drawing/2014/main" id="{3F0EBFE5-12EB-45E5-AC2D-F8B2D9BCA5B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2" name="CustomShape 1">
          <a:extLst>
            <a:ext uri="{FF2B5EF4-FFF2-40B4-BE49-F238E27FC236}">
              <a16:creationId xmlns:a16="http://schemas.microsoft.com/office/drawing/2014/main" id="{9FF6764F-6B8E-437B-A0B1-6F835D0D52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3" name="CustomShape 1">
          <a:extLst>
            <a:ext uri="{FF2B5EF4-FFF2-40B4-BE49-F238E27FC236}">
              <a16:creationId xmlns:a16="http://schemas.microsoft.com/office/drawing/2014/main" id="{AA986D53-5A49-47EB-86D2-6D82C82B5A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4" name="CustomShape 1">
          <a:extLst>
            <a:ext uri="{FF2B5EF4-FFF2-40B4-BE49-F238E27FC236}">
              <a16:creationId xmlns:a16="http://schemas.microsoft.com/office/drawing/2014/main" id="{976CCB44-E532-4454-8EB0-10417898B09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5" name="CustomShape 1">
          <a:extLst>
            <a:ext uri="{FF2B5EF4-FFF2-40B4-BE49-F238E27FC236}">
              <a16:creationId xmlns:a16="http://schemas.microsoft.com/office/drawing/2014/main" id="{D4B8DE33-C9AF-43B3-B9A5-FBF1F2B4EE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6" name="CustomShape 1">
          <a:extLst>
            <a:ext uri="{FF2B5EF4-FFF2-40B4-BE49-F238E27FC236}">
              <a16:creationId xmlns:a16="http://schemas.microsoft.com/office/drawing/2014/main" id="{99311BD5-D7CD-49C0-AE1F-AAC9D2CEEAF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7" name="CustomShape 1">
          <a:extLst>
            <a:ext uri="{FF2B5EF4-FFF2-40B4-BE49-F238E27FC236}">
              <a16:creationId xmlns:a16="http://schemas.microsoft.com/office/drawing/2014/main" id="{AD245E7D-699F-471F-AF6C-169A6FE739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8" name="CustomShape 1">
          <a:extLst>
            <a:ext uri="{FF2B5EF4-FFF2-40B4-BE49-F238E27FC236}">
              <a16:creationId xmlns:a16="http://schemas.microsoft.com/office/drawing/2014/main" id="{0F36030D-F063-41E7-914F-50A3E772EEA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9" name="CustomShape 1">
          <a:extLst>
            <a:ext uri="{FF2B5EF4-FFF2-40B4-BE49-F238E27FC236}">
              <a16:creationId xmlns:a16="http://schemas.microsoft.com/office/drawing/2014/main" id="{6A223A0C-8B79-4C06-A87B-443A9EEDF4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0" name="CustomShape 1">
          <a:extLst>
            <a:ext uri="{FF2B5EF4-FFF2-40B4-BE49-F238E27FC236}">
              <a16:creationId xmlns:a16="http://schemas.microsoft.com/office/drawing/2014/main" id="{DA71ECC7-B06C-481B-AB70-F69526F0193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1" name="CustomShape 1">
          <a:extLst>
            <a:ext uri="{FF2B5EF4-FFF2-40B4-BE49-F238E27FC236}">
              <a16:creationId xmlns:a16="http://schemas.microsoft.com/office/drawing/2014/main" id="{44C31CAC-C37E-4EDF-ACCB-03CCACDE4F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2" name="CustomShape 1">
          <a:extLst>
            <a:ext uri="{FF2B5EF4-FFF2-40B4-BE49-F238E27FC236}">
              <a16:creationId xmlns:a16="http://schemas.microsoft.com/office/drawing/2014/main" id="{F7A2E5DA-FC6E-4FF9-A7B4-DCB6BFD9D98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3" name="CustomShape 1">
          <a:extLst>
            <a:ext uri="{FF2B5EF4-FFF2-40B4-BE49-F238E27FC236}">
              <a16:creationId xmlns:a16="http://schemas.microsoft.com/office/drawing/2014/main" id="{45FB2A0C-B6D4-4488-9EFB-4004E1EC52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4" name="CustomShape 1">
          <a:extLst>
            <a:ext uri="{FF2B5EF4-FFF2-40B4-BE49-F238E27FC236}">
              <a16:creationId xmlns:a16="http://schemas.microsoft.com/office/drawing/2014/main" id="{2C4411B9-2E80-48E1-A30D-3BD382CAC2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5" name="CustomShape 1">
          <a:extLst>
            <a:ext uri="{FF2B5EF4-FFF2-40B4-BE49-F238E27FC236}">
              <a16:creationId xmlns:a16="http://schemas.microsoft.com/office/drawing/2014/main" id="{DBEB3F23-5E5B-427C-A00B-5230607CB9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6" name="CustomShape 1">
          <a:extLst>
            <a:ext uri="{FF2B5EF4-FFF2-40B4-BE49-F238E27FC236}">
              <a16:creationId xmlns:a16="http://schemas.microsoft.com/office/drawing/2014/main" id="{960E1859-4FF9-45C8-8AF3-23667569D9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7" name="CustomShape 1">
          <a:extLst>
            <a:ext uri="{FF2B5EF4-FFF2-40B4-BE49-F238E27FC236}">
              <a16:creationId xmlns:a16="http://schemas.microsoft.com/office/drawing/2014/main" id="{973DC7AC-0919-4F0B-B7F1-ABB469DDDD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8" name="CustomShape 1">
          <a:extLst>
            <a:ext uri="{FF2B5EF4-FFF2-40B4-BE49-F238E27FC236}">
              <a16:creationId xmlns:a16="http://schemas.microsoft.com/office/drawing/2014/main" id="{A878D16D-CBA3-4CDC-A747-109133952A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19" name="CustomShape 1">
          <a:extLst>
            <a:ext uri="{FF2B5EF4-FFF2-40B4-BE49-F238E27FC236}">
              <a16:creationId xmlns:a16="http://schemas.microsoft.com/office/drawing/2014/main" id="{A1E34F6C-FF9D-416B-B57B-DD0AA330BB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0" name="CustomShape 1">
          <a:extLst>
            <a:ext uri="{FF2B5EF4-FFF2-40B4-BE49-F238E27FC236}">
              <a16:creationId xmlns:a16="http://schemas.microsoft.com/office/drawing/2014/main" id="{6DC1B5A7-243B-4B53-90B8-09585C2DAA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1" name="CustomShape 1">
          <a:extLst>
            <a:ext uri="{FF2B5EF4-FFF2-40B4-BE49-F238E27FC236}">
              <a16:creationId xmlns:a16="http://schemas.microsoft.com/office/drawing/2014/main" id="{E76DCF17-6C59-487F-82CE-6058C8ED2A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2" name="CustomShape 1">
          <a:extLst>
            <a:ext uri="{FF2B5EF4-FFF2-40B4-BE49-F238E27FC236}">
              <a16:creationId xmlns:a16="http://schemas.microsoft.com/office/drawing/2014/main" id="{029FB620-D59B-4AB2-ABD1-1C9C53AB55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3" name="CustomShape 1">
          <a:extLst>
            <a:ext uri="{FF2B5EF4-FFF2-40B4-BE49-F238E27FC236}">
              <a16:creationId xmlns:a16="http://schemas.microsoft.com/office/drawing/2014/main" id="{DB179797-107E-4761-9A5B-0E782153B8D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4" name="CustomShape 1">
          <a:extLst>
            <a:ext uri="{FF2B5EF4-FFF2-40B4-BE49-F238E27FC236}">
              <a16:creationId xmlns:a16="http://schemas.microsoft.com/office/drawing/2014/main" id="{518F5C2C-7C78-459F-81FE-8BA28C4156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5" name="CustomShape 1">
          <a:extLst>
            <a:ext uri="{FF2B5EF4-FFF2-40B4-BE49-F238E27FC236}">
              <a16:creationId xmlns:a16="http://schemas.microsoft.com/office/drawing/2014/main" id="{ECD6E1F3-8AFC-45C3-92A8-4811B5CE29A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6" name="CustomShape 1">
          <a:extLst>
            <a:ext uri="{FF2B5EF4-FFF2-40B4-BE49-F238E27FC236}">
              <a16:creationId xmlns:a16="http://schemas.microsoft.com/office/drawing/2014/main" id="{28E4328B-4C0D-4EF7-BCEF-AE712CB340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7" name="CustomShape 1">
          <a:extLst>
            <a:ext uri="{FF2B5EF4-FFF2-40B4-BE49-F238E27FC236}">
              <a16:creationId xmlns:a16="http://schemas.microsoft.com/office/drawing/2014/main" id="{DF9AAF88-95C1-4848-AE20-8DECCC0823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 name="CustomShape 1">
          <a:extLst>
            <a:ext uri="{FF2B5EF4-FFF2-40B4-BE49-F238E27FC236}">
              <a16:creationId xmlns:a16="http://schemas.microsoft.com/office/drawing/2014/main" id="{C2FE36FD-36A6-4ABC-91DC-66662EF28ED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9" name="CustomShape 1">
          <a:extLst>
            <a:ext uri="{FF2B5EF4-FFF2-40B4-BE49-F238E27FC236}">
              <a16:creationId xmlns:a16="http://schemas.microsoft.com/office/drawing/2014/main" id="{5E51EFCE-68B9-4731-8BD0-6FBDB265CE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 name="CustomShape 1">
          <a:extLst>
            <a:ext uri="{FF2B5EF4-FFF2-40B4-BE49-F238E27FC236}">
              <a16:creationId xmlns:a16="http://schemas.microsoft.com/office/drawing/2014/main" id="{B7E0C24E-302C-4EFD-B6EA-011DE418648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 name="CustomShape 1">
          <a:extLst>
            <a:ext uri="{FF2B5EF4-FFF2-40B4-BE49-F238E27FC236}">
              <a16:creationId xmlns:a16="http://schemas.microsoft.com/office/drawing/2014/main" id="{A457EA98-AE48-4144-A6F7-C3B8637C54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 name="CustomShape 1">
          <a:extLst>
            <a:ext uri="{FF2B5EF4-FFF2-40B4-BE49-F238E27FC236}">
              <a16:creationId xmlns:a16="http://schemas.microsoft.com/office/drawing/2014/main" id="{BEDF9E88-D3B9-477E-B5CB-E08DA1CA46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33" name="CustomShape 1">
          <a:extLst>
            <a:ext uri="{FF2B5EF4-FFF2-40B4-BE49-F238E27FC236}">
              <a16:creationId xmlns:a16="http://schemas.microsoft.com/office/drawing/2014/main" id="{4E5F0987-F220-4A3A-A5FB-1D9FC211CE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 name="CustomShape 1">
          <a:extLst>
            <a:ext uri="{FF2B5EF4-FFF2-40B4-BE49-F238E27FC236}">
              <a16:creationId xmlns:a16="http://schemas.microsoft.com/office/drawing/2014/main" id="{981BD922-9CB7-41D7-A389-953E9091783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35" name="CustomShape 1">
          <a:extLst>
            <a:ext uri="{FF2B5EF4-FFF2-40B4-BE49-F238E27FC236}">
              <a16:creationId xmlns:a16="http://schemas.microsoft.com/office/drawing/2014/main" id="{93EA709B-5A46-4679-BF22-07F2F134152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 name="CustomShape 1">
          <a:extLst>
            <a:ext uri="{FF2B5EF4-FFF2-40B4-BE49-F238E27FC236}">
              <a16:creationId xmlns:a16="http://schemas.microsoft.com/office/drawing/2014/main" id="{B1EB3DF1-EF95-4138-8AE7-83BFF3E3B5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 name="CustomShape 1">
          <a:extLst>
            <a:ext uri="{FF2B5EF4-FFF2-40B4-BE49-F238E27FC236}">
              <a16:creationId xmlns:a16="http://schemas.microsoft.com/office/drawing/2014/main" id="{100F07D5-DEA6-4295-97CC-3F230E7C188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38" name="CustomShape 1">
          <a:extLst>
            <a:ext uri="{FF2B5EF4-FFF2-40B4-BE49-F238E27FC236}">
              <a16:creationId xmlns:a16="http://schemas.microsoft.com/office/drawing/2014/main" id="{3703B9CC-6E3E-46E8-9C7C-1ABEDF04843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 name="CustomShape 1">
          <a:extLst>
            <a:ext uri="{FF2B5EF4-FFF2-40B4-BE49-F238E27FC236}">
              <a16:creationId xmlns:a16="http://schemas.microsoft.com/office/drawing/2014/main" id="{17C554DA-738B-4C6F-97B3-013676B1E18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 name="CustomShape 1">
          <a:extLst>
            <a:ext uri="{FF2B5EF4-FFF2-40B4-BE49-F238E27FC236}">
              <a16:creationId xmlns:a16="http://schemas.microsoft.com/office/drawing/2014/main" id="{31073929-E15A-4B54-8DF6-A26195F721F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 name="CustomShape 1">
          <a:extLst>
            <a:ext uri="{FF2B5EF4-FFF2-40B4-BE49-F238E27FC236}">
              <a16:creationId xmlns:a16="http://schemas.microsoft.com/office/drawing/2014/main" id="{6DD08045-DE34-4533-962E-0CBAED58C19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 name="CustomShape 1">
          <a:extLst>
            <a:ext uri="{FF2B5EF4-FFF2-40B4-BE49-F238E27FC236}">
              <a16:creationId xmlns:a16="http://schemas.microsoft.com/office/drawing/2014/main" id="{75FC5B64-84C5-42EA-9A3C-11FD0A65AD6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 name="CustomShape 1">
          <a:extLst>
            <a:ext uri="{FF2B5EF4-FFF2-40B4-BE49-F238E27FC236}">
              <a16:creationId xmlns:a16="http://schemas.microsoft.com/office/drawing/2014/main" id="{A7350B44-9124-4B6D-A85B-F6ED11420C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 name="CustomShape 1">
          <a:extLst>
            <a:ext uri="{FF2B5EF4-FFF2-40B4-BE49-F238E27FC236}">
              <a16:creationId xmlns:a16="http://schemas.microsoft.com/office/drawing/2014/main" id="{414115B9-6A4A-4872-A92C-5B47586517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5" name="CustomShape 1">
          <a:extLst>
            <a:ext uri="{FF2B5EF4-FFF2-40B4-BE49-F238E27FC236}">
              <a16:creationId xmlns:a16="http://schemas.microsoft.com/office/drawing/2014/main" id="{4F7A69C6-C221-4BE9-8646-F2767F8494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 name="CustomShape 1">
          <a:extLst>
            <a:ext uri="{FF2B5EF4-FFF2-40B4-BE49-F238E27FC236}">
              <a16:creationId xmlns:a16="http://schemas.microsoft.com/office/drawing/2014/main" id="{2FF363A1-ECD2-4156-962C-743D9B787A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 name="CustomShape 1">
          <a:extLst>
            <a:ext uri="{FF2B5EF4-FFF2-40B4-BE49-F238E27FC236}">
              <a16:creationId xmlns:a16="http://schemas.microsoft.com/office/drawing/2014/main" id="{42004D59-5729-4FBC-B588-F66C2D40F0B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48" name="CustomShape 1">
          <a:extLst>
            <a:ext uri="{FF2B5EF4-FFF2-40B4-BE49-F238E27FC236}">
              <a16:creationId xmlns:a16="http://schemas.microsoft.com/office/drawing/2014/main" id="{7C3F476C-844D-48F1-B99F-EEDEC2CDE8E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 name="CustomShape 1">
          <a:extLst>
            <a:ext uri="{FF2B5EF4-FFF2-40B4-BE49-F238E27FC236}">
              <a16:creationId xmlns:a16="http://schemas.microsoft.com/office/drawing/2014/main" id="{724C93B5-4336-4115-B7A5-EEC7FEF00F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 name="CustomShape 1">
          <a:extLst>
            <a:ext uri="{FF2B5EF4-FFF2-40B4-BE49-F238E27FC236}">
              <a16:creationId xmlns:a16="http://schemas.microsoft.com/office/drawing/2014/main" id="{39EC421C-22E6-4227-99CF-260534E31C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 name="CustomShape 1">
          <a:extLst>
            <a:ext uri="{FF2B5EF4-FFF2-40B4-BE49-F238E27FC236}">
              <a16:creationId xmlns:a16="http://schemas.microsoft.com/office/drawing/2014/main" id="{C4F1CCA5-6363-4B82-ACC1-749274EA29E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52" name="CustomShape 1">
          <a:extLst>
            <a:ext uri="{FF2B5EF4-FFF2-40B4-BE49-F238E27FC236}">
              <a16:creationId xmlns:a16="http://schemas.microsoft.com/office/drawing/2014/main" id="{0338E0D2-9232-4515-AEC0-3129BE40356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53" name="CustomShape 1">
          <a:extLst>
            <a:ext uri="{FF2B5EF4-FFF2-40B4-BE49-F238E27FC236}">
              <a16:creationId xmlns:a16="http://schemas.microsoft.com/office/drawing/2014/main" id="{C3E4A3D4-013D-43C7-B512-3EA20C52002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54" name="CustomShape 1">
          <a:extLst>
            <a:ext uri="{FF2B5EF4-FFF2-40B4-BE49-F238E27FC236}">
              <a16:creationId xmlns:a16="http://schemas.microsoft.com/office/drawing/2014/main" id="{4D2A8DD0-D2C7-4D54-A90F-FE5B854DF5D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55" name="CustomShape 1">
          <a:extLst>
            <a:ext uri="{FF2B5EF4-FFF2-40B4-BE49-F238E27FC236}">
              <a16:creationId xmlns:a16="http://schemas.microsoft.com/office/drawing/2014/main" id="{422AF858-C1E0-4612-92A6-F797F1952EE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56" name="CustomShape 1">
          <a:extLst>
            <a:ext uri="{FF2B5EF4-FFF2-40B4-BE49-F238E27FC236}">
              <a16:creationId xmlns:a16="http://schemas.microsoft.com/office/drawing/2014/main" id="{160DD959-C1D5-489F-950D-8F35A4110A6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57" name="CustomShape 1">
          <a:extLst>
            <a:ext uri="{FF2B5EF4-FFF2-40B4-BE49-F238E27FC236}">
              <a16:creationId xmlns:a16="http://schemas.microsoft.com/office/drawing/2014/main" id="{D90ABAD4-B644-46F6-AB18-D3B3BF691BE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 name="CustomShape 1">
          <a:extLst>
            <a:ext uri="{FF2B5EF4-FFF2-40B4-BE49-F238E27FC236}">
              <a16:creationId xmlns:a16="http://schemas.microsoft.com/office/drawing/2014/main" id="{C773A623-84D2-4978-AC4E-5AFAB7E55D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 name="CustomShape 1">
          <a:extLst>
            <a:ext uri="{FF2B5EF4-FFF2-40B4-BE49-F238E27FC236}">
              <a16:creationId xmlns:a16="http://schemas.microsoft.com/office/drawing/2014/main" id="{CE215CAB-5AC9-4283-9041-A4584CD702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 name="CustomShape 1">
          <a:extLst>
            <a:ext uri="{FF2B5EF4-FFF2-40B4-BE49-F238E27FC236}">
              <a16:creationId xmlns:a16="http://schemas.microsoft.com/office/drawing/2014/main" id="{BF1F162C-B809-4021-9E49-6860DA0118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 name="CustomShape 1">
          <a:extLst>
            <a:ext uri="{FF2B5EF4-FFF2-40B4-BE49-F238E27FC236}">
              <a16:creationId xmlns:a16="http://schemas.microsoft.com/office/drawing/2014/main" id="{0E5F295E-3275-4742-BECA-E6C345E94D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62" name="CustomShape 1">
          <a:extLst>
            <a:ext uri="{FF2B5EF4-FFF2-40B4-BE49-F238E27FC236}">
              <a16:creationId xmlns:a16="http://schemas.microsoft.com/office/drawing/2014/main" id="{30D27E18-EC91-46E0-9885-A1DDA21BAF9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 name="CustomShape 1">
          <a:extLst>
            <a:ext uri="{FF2B5EF4-FFF2-40B4-BE49-F238E27FC236}">
              <a16:creationId xmlns:a16="http://schemas.microsoft.com/office/drawing/2014/main" id="{54908E1F-E217-42AF-9474-1AC8A9D827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 name="CustomShape 1">
          <a:extLst>
            <a:ext uri="{FF2B5EF4-FFF2-40B4-BE49-F238E27FC236}">
              <a16:creationId xmlns:a16="http://schemas.microsoft.com/office/drawing/2014/main" id="{032FEC9B-E60B-47BD-8724-C62E087B3C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65" name="CustomShape 1">
          <a:extLst>
            <a:ext uri="{FF2B5EF4-FFF2-40B4-BE49-F238E27FC236}">
              <a16:creationId xmlns:a16="http://schemas.microsoft.com/office/drawing/2014/main" id="{243D8BEE-9FF8-4CE7-A2BF-933243DE75A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 name="CustomShape 1">
          <a:extLst>
            <a:ext uri="{FF2B5EF4-FFF2-40B4-BE49-F238E27FC236}">
              <a16:creationId xmlns:a16="http://schemas.microsoft.com/office/drawing/2014/main" id="{B5313279-ADC2-4F42-A226-DD04C914EB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67" name="CustomShape 1">
          <a:extLst>
            <a:ext uri="{FF2B5EF4-FFF2-40B4-BE49-F238E27FC236}">
              <a16:creationId xmlns:a16="http://schemas.microsoft.com/office/drawing/2014/main" id="{BF48940D-7551-41B7-B5F1-962F40FCC6D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68" name="CustomShape 1">
          <a:extLst>
            <a:ext uri="{FF2B5EF4-FFF2-40B4-BE49-F238E27FC236}">
              <a16:creationId xmlns:a16="http://schemas.microsoft.com/office/drawing/2014/main" id="{0061EBE4-68D2-48D9-9354-E14E516705E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69" name="CustomShape 1">
          <a:extLst>
            <a:ext uri="{FF2B5EF4-FFF2-40B4-BE49-F238E27FC236}">
              <a16:creationId xmlns:a16="http://schemas.microsoft.com/office/drawing/2014/main" id="{E6661DB2-BCAE-4E19-AB5D-D778D90EF96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0" name="CustomShape 1">
          <a:extLst>
            <a:ext uri="{FF2B5EF4-FFF2-40B4-BE49-F238E27FC236}">
              <a16:creationId xmlns:a16="http://schemas.microsoft.com/office/drawing/2014/main" id="{4ED19FFA-BDDD-43AC-AF3C-02FDCBFDE41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1" name="CustomShape 1">
          <a:extLst>
            <a:ext uri="{FF2B5EF4-FFF2-40B4-BE49-F238E27FC236}">
              <a16:creationId xmlns:a16="http://schemas.microsoft.com/office/drawing/2014/main" id="{E07CA044-210A-4F26-AF50-EC2CDF288F7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2" name="CustomShape 1">
          <a:extLst>
            <a:ext uri="{FF2B5EF4-FFF2-40B4-BE49-F238E27FC236}">
              <a16:creationId xmlns:a16="http://schemas.microsoft.com/office/drawing/2014/main" id="{4BDE6E8F-3B72-4F22-8E5D-69DECE3D949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3" name="CustomShape 1">
          <a:extLst>
            <a:ext uri="{FF2B5EF4-FFF2-40B4-BE49-F238E27FC236}">
              <a16:creationId xmlns:a16="http://schemas.microsoft.com/office/drawing/2014/main" id="{2E6EE6CC-327E-4988-BC8F-4F9FD2731B2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4" name="CustomShape 1">
          <a:extLst>
            <a:ext uri="{FF2B5EF4-FFF2-40B4-BE49-F238E27FC236}">
              <a16:creationId xmlns:a16="http://schemas.microsoft.com/office/drawing/2014/main" id="{0A6D723F-0A79-4C35-A6E0-AE2AF1B4788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5" name="CustomShape 1">
          <a:extLst>
            <a:ext uri="{FF2B5EF4-FFF2-40B4-BE49-F238E27FC236}">
              <a16:creationId xmlns:a16="http://schemas.microsoft.com/office/drawing/2014/main" id="{808FFA16-5E65-4691-962A-6D310C4388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6" name="CustomShape 1">
          <a:extLst>
            <a:ext uri="{FF2B5EF4-FFF2-40B4-BE49-F238E27FC236}">
              <a16:creationId xmlns:a16="http://schemas.microsoft.com/office/drawing/2014/main" id="{D197D3C1-FA5D-401A-9B18-AD03C8234BD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7" name="CustomShape 1">
          <a:extLst>
            <a:ext uri="{FF2B5EF4-FFF2-40B4-BE49-F238E27FC236}">
              <a16:creationId xmlns:a16="http://schemas.microsoft.com/office/drawing/2014/main" id="{30956E09-D28C-41AD-9C3A-CFF9274C4E0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8" name="CustomShape 1">
          <a:extLst>
            <a:ext uri="{FF2B5EF4-FFF2-40B4-BE49-F238E27FC236}">
              <a16:creationId xmlns:a16="http://schemas.microsoft.com/office/drawing/2014/main" id="{75F0A4B5-54EB-412C-B853-420A02403CB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79" name="CustomShape 1">
          <a:extLst>
            <a:ext uri="{FF2B5EF4-FFF2-40B4-BE49-F238E27FC236}">
              <a16:creationId xmlns:a16="http://schemas.microsoft.com/office/drawing/2014/main" id="{E5308C5C-6BE7-400D-ADE3-7484613C3AA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 name="CustomShape 1">
          <a:extLst>
            <a:ext uri="{FF2B5EF4-FFF2-40B4-BE49-F238E27FC236}">
              <a16:creationId xmlns:a16="http://schemas.microsoft.com/office/drawing/2014/main" id="{C227989B-227F-4D27-BA3D-C72CBB6390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81" name="CustomShape 1">
          <a:extLst>
            <a:ext uri="{FF2B5EF4-FFF2-40B4-BE49-F238E27FC236}">
              <a16:creationId xmlns:a16="http://schemas.microsoft.com/office/drawing/2014/main" id="{61CFB9DA-3C53-4A7F-A315-F8FCA34150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 name="CustomShape 1">
          <a:extLst>
            <a:ext uri="{FF2B5EF4-FFF2-40B4-BE49-F238E27FC236}">
              <a16:creationId xmlns:a16="http://schemas.microsoft.com/office/drawing/2014/main" id="{7E596335-6811-4C73-A443-DC700F109B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 name="CustomShape 1">
          <a:extLst>
            <a:ext uri="{FF2B5EF4-FFF2-40B4-BE49-F238E27FC236}">
              <a16:creationId xmlns:a16="http://schemas.microsoft.com/office/drawing/2014/main" id="{788B6406-23A1-4D14-AFE7-AAD69F33A5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 name="CustomShape 1">
          <a:extLst>
            <a:ext uri="{FF2B5EF4-FFF2-40B4-BE49-F238E27FC236}">
              <a16:creationId xmlns:a16="http://schemas.microsoft.com/office/drawing/2014/main" id="{0A1F5743-C52D-45C7-A2FD-7BA4B61601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 name="CustomShape 1">
          <a:extLst>
            <a:ext uri="{FF2B5EF4-FFF2-40B4-BE49-F238E27FC236}">
              <a16:creationId xmlns:a16="http://schemas.microsoft.com/office/drawing/2014/main" id="{791AF95B-AA25-42D0-8748-E11B11E3E27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 name="CustomShape 1">
          <a:extLst>
            <a:ext uri="{FF2B5EF4-FFF2-40B4-BE49-F238E27FC236}">
              <a16:creationId xmlns:a16="http://schemas.microsoft.com/office/drawing/2014/main" id="{DF756E0C-745B-4F32-8600-2F0D347D1B5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 name="CustomShape 1">
          <a:extLst>
            <a:ext uri="{FF2B5EF4-FFF2-40B4-BE49-F238E27FC236}">
              <a16:creationId xmlns:a16="http://schemas.microsoft.com/office/drawing/2014/main" id="{529FF4B4-F1EF-4803-A7BB-FAEE885388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 name="CustomShape 1">
          <a:extLst>
            <a:ext uri="{FF2B5EF4-FFF2-40B4-BE49-F238E27FC236}">
              <a16:creationId xmlns:a16="http://schemas.microsoft.com/office/drawing/2014/main" id="{B301A790-A296-4610-A80E-14AD82DF86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 name="CustomShape 1">
          <a:extLst>
            <a:ext uri="{FF2B5EF4-FFF2-40B4-BE49-F238E27FC236}">
              <a16:creationId xmlns:a16="http://schemas.microsoft.com/office/drawing/2014/main" id="{9EFC465B-2101-442B-8F31-682D8CB5115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0" name="CustomShape 1">
          <a:extLst>
            <a:ext uri="{FF2B5EF4-FFF2-40B4-BE49-F238E27FC236}">
              <a16:creationId xmlns:a16="http://schemas.microsoft.com/office/drawing/2014/main" id="{423F6B31-E8A2-4FC6-A64C-7AA5D5A51A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1" name="CustomShape 1">
          <a:extLst>
            <a:ext uri="{FF2B5EF4-FFF2-40B4-BE49-F238E27FC236}">
              <a16:creationId xmlns:a16="http://schemas.microsoft.com/office/drawing/2014/main" id="{D6265000-77DE-4E2A-B817-5D84DAEF72A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2" name="CustomShape 1">
          <a:extLst>
            <a:ext uri="{FF2B5EF4-FFF2-40B4-BE49-F238E27FC236}">
              <a16:creationId xmlns:a16="http://schemas.microsoft.com/office/drawing/2014/main" id="{F775C297-FAB2-4357-908F-C2B933C9595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 name="CustomShape 1">
          <a:extLst>
            <a:ext uri="{FF2B5EF4-FFF2-40B4-BE49-F238E27FC236}">
              <a16:creationId xmlns:a16="http://schemas.microsoft.com/office/drawing/2014/main" id="{4F180DC8-385E-43B9-BD0C-C7C2424204B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 name="CustomShape 1">
          <a:extLst>
            <a:ext uri="{FF2B5EF4-FFF2-40B4-BE49-F238E27FC236}">
              <a16:creationId xmlns:a16="http://schemas.microsoft.com/office/drawing/2014/main" id="{4D63D57D-5A4D-4BBC-A306-C3AB19F084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5" name="CustomShape 1">
          <a:extLst>
            <a:ext uri="{FF2B5EF4-FFF2-40B4-BE49-F238E27FC236}">
              <a16:creationId xmlns:a16="http://schemas.microsoft.com/office/drawing/2014/main" id="{5B3D1305-D815-482D-9EC6-7DA395B233A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6" name="CustomShape 1">
          <a:extLst>
            <a:ext uri="{FF2B5EF4-FFF2-40B4-BE49-F238E27FC236}">
              <a16:creationId xmlns:a16="http://schemas.microsoft.com/office/drawing/2014/main" id="{038F1C3D-9D71-45EA-A40A-E65919EF3F3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7" name="CustomShape 1">
          <a:extLst>
            <a:ext uri="{FF2B5EF4-FFF2-40B4-BE49-F238E27FC236}">
              <a16:creationId xmlns:a16="http://schemas.microsoft.com/office/drawing/2014/main" id="{D9982574-A0DF-4B12-96EA-80D4CCFC59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8" name="CustomShape 1">
          <a:extLst>
            <a:ext uri="{FF2B5EF4-FFF2-40B4-BE49-F238E27FC236}">
              <a16:creationId xmlns:a16="http://schemas.microsoft.com/office/drawing/2014/main" id="{31DD86EF-1D66-4F90-AFD2-0CA2F9DFE8A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99" name="CustomShape 1">
          <a:extLst>
            <a:ext uri="{FF2B5EF4-FFF2-40B4-BE49-F238E27FC236}">
              <a16:creationId xmlns:a16="http://schemas.microsoft.com/office/drawing/2014/main" id="{81A00E38-EF9D-4820-8A49-3CBFFC07D82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0" name="CustomShape 1">
          <a:extLst>
            <a:ext uri="{FF2B5EF4-FFF2-40B4-BE49-F238E27FC236}">
              <a16:creationId xmlns:a16="http://schemas.microsoft.com/office/drawing/2014/main" id="{04BD2BAD-3B65-420C-A267-07D9E11B7F0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1" name="CustomShape 1">
          <a:extLst>
            <a:ext uri="{FF2B5EF4-FFF2-40B4-BE49-F238E27FC236}">
              <a16:creationId xmlns:a16="http://schemas.microsoft.com/office/drawing/2014/main" id="{4F651A5F-1093-423C-A587-02F8499D9A1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 name="CustomShape 1">
          <a:extLst>
            <a:ext uri="{FF2B5EF4-FFF2-40B4-BE49-F238E27FC236}">
              <a16:creationId xmlns:a16="http://schemas.microsoft.com/office/drawing/2014/main" id="{5636A81A-D807-4673-9E55-5DB5F97D83D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3" name="CustomShape 1">
          <a:extLst>
            <a:ext uri="{FF2B5EF4-FFF2-40B4-BE49-F238E27FC236}">
              <a16:creationId xmlns:a16="http://schemas.microsoft.com/office/drawing/2014/main" id="{D86BA5ED-89C5-4AC6-B9FD-131074B5713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4" name="CustomShape 1">
          <a:extLst>
            <a:ext uri="{FF2B5EF4-FFF2-40B4-BE49-F238E27FC236}">
              <a16:creationId xmlns:a16="http://schemas.microsoft.com/office/drawing/2014/main" id="{D74D6194-5BE3-4CB8-85BD-BA4E3DF68B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5" name="CustomShape 1">
          <a:extLst>
            <a:ext uri="{FF2B5EF4-FFF2-40B4-BE49-F238E27FC236}">
              <a16:creationId xmlns:a16="http://schemas.microsoft.com/office/drawing/2014/main" id="{151BF9E1-BED1-429C-BE4A-5974A682FD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6" name="CustomShape 1">
          <a:extLst>
            <a:ext uri="{FF2B5EF4-FFF2-40B4-BE49-F238E27FC236}">
              <a16:creationId xmlns:a16="http://schemas.microsoft.com/office/drawing/2014/main" id="{86D2AD56-66B8-453D-9EB7-4E45262BA3A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 name="CustomShape 1">
          <a:extLst>
            <a:ext uri="{FF2B5EF4-FFF2-40B4-BE49-F238E27FC236}">
              <a16:creationId xmlns:a16="http://schemas.microsoft.com/office/drawing/2014/main" id="{4049BB43-ADA8-40E8-87AC-BBA47AEBED9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 name="CustomShape 1">
          <a:extLst>
            <a:ext uri="{FF2B5EF4-FFF2-40B4-BE49-F238E27FC236}">
              <a16:creationId xmlns:a16="http://schemas.microsoft.com/office/drawing/2014/main" id="{983544A0-4457-4C81-81F0-546082863F9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 name="CustomShape 1">
          <a:extLst>
            <a:ext uri="{FF2B5EF4-FFF2-40B4-BE49-F238E27FC236}">
              <a16:creationId xmlns:a16="http://schemas.microsoft.com/office/drawing/2014/main" id="{26AE9269-9AE9-4FDE-A9CF-89BAF05E9A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 name="CustomShape 1">
          <a:extLst>
            <a:ext uri="{FF2B5EF4-FFF2-40B4-BE49-F238E27FC236}">
              <a16:creationId xmlns:a16="http://schemas.microsoft.com/office/drawing/2014/main" id="{9C1F279A-718D-43BE-92D8-2FD9397623C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 name="CustomShape 1">
          <a:extLst>
            <a:ext uri="{FF2B5EF4-FFF2-40B4-BE49-F238E27FC236}">
              <a16:creationId xmlns:a16="http://schemas.microsoft.com/office/drawing/2014/main" id="{15F0422F-68FA-417F-97DA-26DAFBF04E3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 name="CustomShape 1">
          <a:extLst>
            <a:ext uri="{FF2B5EF4-FFF2-40B4-BE49-F238E27FC236}">
              <a16:creationId xmlns:a16="http://schemas.microsoft.com/office/drawing/2014/main" id="{BEE9C0FF-D6A1-4049-870F-69E4E83AD82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13" name="CustomShape 1">
          <a:extLst>
            <a:ext uri="{FF2B5EF4-FFF2-40B4-BE49-F238E27FC236}">
              <a16:creationId xmlns:a16="http://schemas.microsoft.com/office/drawing/2014/main" id="{40C0FC41-2BCA-4D54-B539-3E7D99C89F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 name="CustomShape 1">
          <a:extLst>
            <a:ext uri="{FF2B5EF4-FFF2-40B4-BE49-F238E27FC236}">
              <a16:creationId xmlns:a16="http://schemas.microsoft.com/office/drawing/2014/main" id="{FA0CB91B-27B9-4C4A-A4DE-0BD8149E2DC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 name="CustomShape 1">
          <a:extLst>
            <a:ext uri="{FF2B5EF4-FFF2-40B4-BE49-F238E27FC236}">
              <a16:creationId xmlns:a16="http://schemas.microsoft.com/office/drawing/2014/main" id="{A711DEC4-F330-42E4-9352-2D967F731D8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 name="CustomShape 1">
          <a:extLst>
            <a:ext uri="{FF2B5EF4-FFF2-40B4-BE49-F238E27FC236}">
              <a16:creationId xmlns:a16="http://schemas.microsoft.com/office/drawing/2014/main" id="{A454FD9A-85C7-4D9F-A62B-B139C41F24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 name="CustomShape 1">
          <a:extLst>
            <a:ext uri="{FF2B5EF4-FFF2-40B4-BE49-F238E27FC236}">
              <a16:creationId xmlns:a16="http://schemas.microsoft.com/office/drawing/2014/main" id="{F0B46C1E-DC12-4378-B22C-B49E5BC8A8D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8" name="CustomShape 1">
          <a:extLst>
            <a:ext uri="{FF2B5EF4-FFF2-40B4-BE49-F238E27FC236}">
              <a16:creationId xmlns:a16="http://schemas.microsoft.com/office/drawing/2014/main" id="{A65BEF70-15F6-4131-B529-FBF676CA088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19" name="CustomShape 1">
          <a:extLst>
            <a:ext uri="{FF2B5EF4-FFF2-40B4-BE49-F238E27FC236}">
              <a16:creationId xmlns:a16="http://schemas.microsoft.com/office/drawing/2014/main" id="{3FDDC4F4-1513-4A19-878C-EFF174224A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 name="CustomShape 1">
          <a:extLst>
            <a:ext uri="{FF2B5EF4-FFF2-40B4-BE49-F238E27FC236}">
              <a16:creationId xmlns:a16="http://schemas.microsoft.com/office/drawing/2014/main" id="{3BF2B33E-CCB7-4961-92E9-B01E540654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1" name="CustomShape 1">
          <a:extLst>
            <a:ext uri="{FF2B5EF4-FFF2-40B4-BE49-F238E27FC236}">
              <a16:creationId xmlns:a16="http://schemas.microsoft.com/office/drawing/2014/main" id="{9A634FB8-BB0F-4A5F-9E48-58AD6E60DD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2" name="CustomShape 1">
          <a:extLst>
            <a:ext uri="{FF2B5EF4-FFF2-40B4-BE49-F238E27FC236}">
              <a16:creationId xmlns:a16="http://schemas.microsoft.com/office/drawing/2014/main" id="{8B8A5272-771B-4CA0-A8FA-F7E3CF6F7F9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3" name="CustomShape 1">
          <a:extLst>
            <a:ext uri="{FF2B5EF4-FFF2-40B4-BE49-F238E27FC236}">
              <a16:creationId xmlns:a16="http://schemas.microsoft.com/office/drawing/2014/main" id="{AA669163-B854-482F-910A-8C8DCE81E1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4" name="CustomShape 1">
          <a:extLst>
            <a:ext uri="{FF2B5EF4-FFF2-40B4-BE49-F238E27FC236}">
              <a16:creationId xmlns:a16="http://schemas.microsoft.com/office/drawing/2014/main" id="{FFC8B144-FA86-4024-90AF-00256C3C5EF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5" name="CustomShape 1">
          <a:extLst>
            <a:ext uri="{FF2B5EF4-FFF2-40B4-BE49-F238E27FC236}">
              <a16:creationId xmlns:a16="http://schemas.microsoft.com/office/drawing/2014/main" id="{68F57D2E-FE47-471B-BDED-5B652D2A3F9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6" name="CustomShape 1">
          <a:extLst>
            <a:ext uri="{FF2B5EF4-FFF2-40B4-BE49-F238E27FC236}">
              <a16:creationId xmlns:a16="http://schemas.microsoft.com/office/drawing/2014/main" id="{545A058A-4784-4185-B7DA-1502B66B5D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7" name="CustomShape 1">
          <a:extLst>
            <a:ext uri="{FF2B5EF4-FFF2-40B4-BE49-F238E27FC236}">
              <a16:creationId xmlns:a16="http://schemas.microsoft.com/office/drawing/2014/main" id="{DB01E543-EBFF-4832-938A-BDBCA2AD8D8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8" name="CustomShape 1">
          <a:extLst>
            <a:ext uri="{FF2B5EF4-FFF2-40B4-BE49-F238E27FC236}">
              <a16:creationId xmlns:a16="http://schemas.microsoft.com/office/drawing/2014/main" id="{1E2A69B1-8C96-48D7-9491-B990D94EEB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29" name="CustomShape 1">
          <a:extLst>
            <a:ext uri="{FF2B5EF4-FFF2-40B4-BE49-F238E27FC236}">
              <a16:creationId xmlns:a16="http://schemas.microsoft.com/office/drawing/2014/main" id="{2C888DA1-0882-46F3-99D6-1EE88A08AA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 name="CustomShape 1">
          <a:extLst>
            <a:ext uri="{FF2B5EF4-FFF2-40B4-BE49-F238E27FC236}">
              <a16:creationId xmlns:a16="http://schemas.microsoft.com/office/drawing/2014/main" id="{92FD79DE-7F1C-4CBC-A741-C0BE1382D71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 name="CustomShape 1">
          <a:extLst>
            <a:ext uri="{FF2B5EF4-FFF2-40B4-BE49-F238E27FC236}">
              <a16:creationId xmlns:a16="http://schemas.microsoft.com/office/drawing/2014/main" id="{DE7FCFE9-1410-4E36-9C75-00D72B7754A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32" name="CustomShape 1">
          <a:extLst>
            <a:ext uri="{FF2B5EF4-FFF2-40B4-BE49-F238E27FC236}">
              <a16:creationId xmlns:a16="http://schemas.microsoft.com/office/drawing/2014/main" id="{293ABCA4-E834-48E2-A259-0D66B237377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33" name="CustomShape 1">
          <a:extLst>
            <a:ext uri="{FF2B5EF4-FFF2-40B4-BE49-F238E27FC236}">
              <a16:creationId xmlns:a16="http://schemas.microsoft.com/office/drawing/2014/main" id="{5D2BF464-9C87-4EC6-A435-DD183E1B9E2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 name="CustomShape 1">
          <a:extLst>
            <a:ext uri="{FF2B5EF4-FFF2-40B4-BE49-F238E27FC236}">
              <a16:creationId xmlns:a16="http://schemas.microsoft.com/office/drawing/2014/main" id="{1BBF7596-30ED-49D1-A3FA-4B2EA6264C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 name="CustomShape 1">
          <a:extLst>
            <a:ext uri="{FF2B5EF4-FFF2-40B4-BE49-F238E27FC236}">
              <a16:creationId xmlns:a16="http://schemas.microsoft.com/office/drawing/2014/main" id="{79CE3E68-DD2E-4DC0-BE5A-BE1792A7F4C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 name="CustomShape 1">
          <a:extLst>
            <a:ext uri="{FF2B5EF4-FFF2-40B4-BE49-F238E27FC236}">
              <a16:creationId xmlns:a16="http://schemas.microsoft.com/office/drawing/2014/main" id="{018BF6EA-CBE4-46FB-A6E3-3F85F2691B6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 name="CustomShape 1">
          <a:extLst>
            <a:ext uri="{FF2B5EF4-FFF2-40B4-BE49-F238E27FC236}">
              <a16:creationId xmlns:a16="http://schemas.microsoft.com/office/drawing/2014/main" id="{8326F237-8D96-46A2-B1A7-731EA64E0B4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 name="CustomShape 1">
          <a:extLst>
            <a:ext uri="{FF2B5EF4-FFF2-40B4-BE49-F238E27FC236}">
              <a16:creationId xmlns:a16="http://schemas.microsoft.com/office/drawing/2014/main" id="{25E4B9A5-1281-42D9-8296-5F6A8700B42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 name="CustomShape 1">
          <a:extLst>
            <a:ext uri="{FF2B5EF4-FFF2-40B4-BE49-F238E27FC236}">
              <a16:creationId xmlns:a16="http://schemas.microsoft.com/office/drawing/2014/main" id="{90DD7B07-0DA1-4AB2-9FDB-D817C5EB68D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 name="CustomShape 1">
          <a:extLst>
            <a:ext uri="{FF2B5EF4-FFF2-40B4-BE49-F238E27FC236}">
              <a16:creationId xmlns:a16="http://schemas.microsoft.com/office/drawing/2014/main" id="{4B132316-4EF2-4F79-AAB1-669214CA00B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1" name="CustomShape 1">
          <a:extLst>
            <a:ext uri="{FF2B5EF4-FFF2-40B4-BE49-F238E27FC236}">
              <a16:creationId xmlns:a16="http://schemas.microsoft.com/office/drawing/2014/main" id="{D9635AAB-3101-459D-9101-7A3FC10924B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2" name="CustomShape 1">
          <a:extLst>
            <a:ext uri="{FF2B5EF4-FFF2-40B4-BE49-F238E27FC236}">
              <a16:creationId xmlns:a16="http://schemas.microsoft.com/office/drawing/2014/main" id="{0690A135-01EA-46FE-B989-E9F945DCC6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3" name="CustomShape 1">
          <a:extLst>
            <a:ext uri="{FF2B5EF4-FFF2-40B4-BE49-F238E27FC236}">
              <a16:creationId xmlns:a16="http://schemas.microsoft.com/office/drawing/2014/main" id="{EBB3520C-6457-414F-AFEF-18E3C23333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4" name="CustomShape 1">
          <a:extLst>
            <a:ext uri="{FF2B5EF4-FFF2-40B4-BE49-F238E27FC236}">
              <a16:creationId xmlns:a16="http://schemas.microsoft.com/office/drawing/2014/main" id="{BDB8761C-C973-4DCF-81AD-45355A85494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5" name="CustomShape 1">
          <a:extLst>
            <a:ext uri="{FF2B5EF4-FFF2-40B4-BE49-F238E27FC236}">
              <a16:creationId xmlns:a16="http://schemas.microsoft.com/office/drawing/2014/main" id="{7A42676B-79F3-43EF-BF58-83350FB1103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6" name="CustomShape 1">
          <a:extLst>
            <a:ext uri="{FF2B5EF4-FFF2-40B4-BE49-F238E27FC236}">
              <a16:creationId xmlns:a16="http://schemas.microsoft.com/office/drawing/2014/main" id="{F63EFDF4-D31D-429D-AA1B-B6F9D4C0EE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7" name="CustomShape 1">
          <a:extLst>
            <a:ext uri="{FF2B5EF4-FFF2-40B4-BE49-F238E27FC236}">
              <a16:creationId xmlns:a16="http://schemas.microsoft.com/office/drawing/2014/main" id="{C5186002-A9BE-4207-8130-B53A75BF54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8" name="CustomShape 1">
          <a:extLst>
            <a:ext uri="{FF2B5EF4-FFF2-40B4-BE49-F238E27FC236}">
              <a16:creationId xmlns:a16="http://schemas.microsoft.com/office/drawing/2014/main" id="{72A603EA-F895-4468-8839-3DA798934B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49" name="CustomShape 1">
          <a:extLst>
            <a:ext uri="{FF2B5EF4-FFF2-40B4-BE49-F238E27FC236}">
              <a16:creationId xmlns:a16="http://schemas.microsoft.com/office/drawing/2014/main" id="{558A1C14-524B-42BE-AC89-9C35AB509B8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 name="CustomShape 1">
          <a:extLst>
            <a:ext uri="{FF2B5EF4-FFF2-40B4-BE49-F238E27FC236}">
              <a16:creationId xmlns:a16="http://schemas.microsoft.com/office/drawing/2014/main" id="{88D23F4F-CC2C-4E29-B4D3-18AE78A563C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1" name="CustomShape 1">
          <a:extLst>
            <a:ext uri="{FF2B5EF4-FFF2-40B4-BE49-F238E27FC236}">
              <a16:creationId xmlns:a16="http://schemas.microsoft.com/office/drawing/2014/main" id="{6BD5DB1F-DF8C-4D5D-9695-2C3D7A6DCAB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 name="CustomShape 1">
          <a:extLst>
            <a:ext uri="{FF2B5EF4-FFF2-40B4-BE49-F238E27FC236}">
              <a16:creationId xmlns:a16="http://schemas.microsoft.com/office/drawing/2014/main" id="{97D59DFC-ADD3-4AB5-8C83-4AF3040250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3" name="CustomShape 1">
          <a:extLst>
            <a:ext uri="{FF2B5EF4-FFF2-40B4-BE49-F238E27FC236}">
              <a16:creationId xmlns:a16="http://schemas.microsoft.com/office/drawing/2014/main" id="{66897325-E05B-423E-85C9-0D70F7F964C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4" name="CustomShape 1">
          <a:extLst>
            <a:ext uri="{FF2B5EF4-FFF2-40B4-BE49-F238E27FC236}">
              <a16:creationId xmlns:a16="http://schemas.microsoft.com/office/drawing/2014/main" id="{EF05430C-F62F-4F00-88CA-C2A23F0D314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5" name="CustomShape 1">
          <a:extLst>
            <a:ext uri="{FF2B5EF4-FFF2-40B4-BE49-F238E27FC236}">
              <a16:creationId xmlns:a16="http://schemas.microsoft.com/office/drawing/2014/main" id="{42488EE3-04F2-4E72-A693-4A2C60C9D04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6" name="CustomShape 1">
          <a:extLst>
            <a:ext uri="{FF2B5EF4-FFF2-40B4-BE49-F238E27FC236}">
              <a16:creationId xmlns:a16="http://schemas.microsoft.com/office/drawing/2014/main" id="{CAF4F34B-DC6B-408D-B282-6C939C8E779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7" name="CustomShape 1">
          <a:extLst>
            <a:ext uri="{FF2B5EF4-FFF2-40B4-BE49-F238E27FC236}">
              <a16:creationId xmlns:a16="http://schemas.microsoft.com/office/drawing/2014/main" id="{3888CEAE-A856-4DC4-8096-751A4453A72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 name="CustomShape 1">
          <a:extLst>
            <a:ext uri="{FF2B5EF4-FFF2-40B4-BE49-F238E27FC236}">
              <a16:creationId xmlns:a16="http://schemas.microsoft.com/office/drawing/2014/main" id="{3CD19092-3A60-452A-9A8D-FE9CFAD2A0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9" name="CustomShape 1">
          <a:extLst>
            <a:ext uri="{FF2B5EF4-FFF2-40B4-BE49-F238E27FC236}">
              <a16:creationId xmlns:a16="http://schemas.microsoft.com/office/drawing/2014/main" id="{BFD52B3F-7D89-47C9-B061-AFC95F1ECCB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60" name="CustomShape 1">
          <a:extLst>
            <a:ext uri="{FF2B5EF4-FFF2-40B4-BE49-F238E27FC236}">
              <a16:creationId xmlns:a16="http://schemas.microsoft.com/office/drawing/2014/main" id="{1B09B863-0A73-4B80-96F8-536D7E89EB5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61" name="CustomShape 1">
          <a:extLst>
            <a:ext uri="{FF2B5EF4-FFF2-40B4-BE49-F238E27FC236}">
              <a16:creationId xmlns:a16="http://schemas.microsoft.com/office/drawing/2014/main" id="{F3D8ECC6-2D5F-4B1E-A0AF-CF47BA61973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 name="CustomShape 1">
          <a:extLst>
            <a:ext uri="{FF2B5EF4-FFF2-40B4-BE49-F238E27FC236}">
              <a16:creationId xmlns:a16="http://schemas.microsoft.com/office/drawing/2014/main" id="{40FE7E5D-E286-4EDB-AF08-0B9271ED29D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 name="CustomShape 1">
          <a:extLst>
            <a:ext uri="{FF2B5EF4-FFF2-40B4-BE49-F238E27FC236}">
              <a16:creationId xmlns:a16="http://schemas.microsoft.com/office/drawing/2014/main" id="{35F36C1F-A8D3-4254-9383-9D65BB6D618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 name="CustomShape 1">
          <a:extLst>
            <a:ext uri="{FF2B5EF4-FFF2-40B4-BE49-F238E27FC236}">
              <a16:creationId xmlns:a16="http://schemas.microsoft.com/office/drawing/2014/main" id="{1F9CD217-4473-4EC9-BD9C-DCDBCA6498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 name="CustomShape 1">
          <a:extLst>
            <a:ext uri="{FF2B5EF4-FFF2-40B4-BE49-F238E27FC236}">
              <a16:creationId xmlns:a16="http://schemas.microsoft.com/office/drawing/2014/main" id="{0BDC49CE-83E0-480F-8218-7BC44207A9B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 name="CustomShape 1">
          <a:extLst>
            <a:ext uri="{FF2B5EF4-FFF2-40B4-BE49-F238E27FC236}">
              <a16:creationId xmlns:a16="http://schemas.microsoft.com/office/drawing/2014/main" id="{3D95DD1F-DDDD-4DA0-9894-B6B376F6261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 name="CustomShape 1">
          <a:extLst>
            <a:ext uri="{FF2B5EF4-FFF2-40B4-BE49-F238E27FC236}">
              <a16:creationId xmlns:a16="http://schemas.microsoft.com/office/drawing/2014/main" id="{103866E8-D49C-47E4-BE5D-2DBB330D87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 name="CustomShape 1">
          <a:extLst>
            <a:ext uri="{FF2B5EF4-FFF2-40B4-BE49-F238E27FC236}">
              <a16:creationId xmlns:a16="http://schemas.microsoft.com/office/drawing/2014/main" id="{C8D0703A-432F-49E4-AB53-DE93D7CE45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 name="CustomShape 1">
          <a:extLst>
            <a:ext uri="{FF2B5EF4-FFF2-40B4-BE49-F238E27FC236}">
              <a16:creationId xmlns:a16="http://schemas.microsoft.com/office/drawing/2014/main" id="{06101A81-7FAB-435B-9CCC-B7427B1C384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 name="CustomShape 1">
          <a:extLst>
            <a:ext uri="{FF2B5EF4-FFF2-40B4-BE49-F238E27FC236}">
              <a16:creationId xmlns:a16="http://schemas.microsoft.com/office/drawing/2014/main" id="{D0E9CADA-6F8C-417C-9275-FCBB8ED9A27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 name="CustomShape 1">
          <a:extLst>
            <a:ext uri="{FF2B5EF4-FFF2-40B4-BE49-F238E27FC236}">
              <a16:creationId xmlns:a16="http://schemas.microsoft.com/office/drawing/2014/main" id="{291398BC-0AEA-4BDA-9F01-577421242F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 name="CustomShape 1">
          <a:extLst>
            <a:ext uri="{FF2B5EF4-FFF2-40B4-BE49-F238E27FC236}">
              <a16:creationId xmlns:a16="http://schemas.microsoft.com/office/drawing/2014/main" id="{317093DA-67E6-4FA9-8EE8-DF8CEB8F853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 name="CustomShape 1">
          <a:extLst>
            <a:ext uri="{FF2B5EF4-FFF2-40B4-BE49-F238E27FC236}">
              <a16:creationId xmlns:a16="http://schemas.microsoft.com/office/drawing/2014/main" id="{5E1465CA-375C-42F5-9BC3-23393652531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 name="CustomShape 1">
          <a:extLst>
            <a:ext uri="{FF2B5EF4-FFF2-40B4-BE49-F238E27FC236}">
              <a16:creationId xmlns:a16="http://schemas.microsoft.com/office/drawing/2014/main" id="{E996EA24-D04F-4007-98F3-3DF9BDFFA1B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75" name="CustomShape 1">
          <a:extLst>
            <a:ext uri="{FF2B5EF4-FFF2-40B4-BE49-F238E27FC236}">
              <a16:creationId xmlns:a16="http://schemas.microsoft.com/office/drawing/2014/main" id="{C654DDCF-67EA-4A6B-A601-B4CF958E2C7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76" name="CustomShape 1">
          <a:extLst>
            <a:ext uri="{FF2B5EF4-FFF2-40B4-BE49-F238E27FC236}">
              <a16:creationId xmlns:a16="http://schemas.microsoft.com/office/drawing/2014/main" id="{FC1457BD-C0EB-458E-9C8E-D92D6E76585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 name="CustomShape 1">
          <a:extLst>
            <a:ext uri="{FF2B5EF4-FFF2-40B4-BE49-F238E27FC236}">
              <a16:creationId xmlns:a16="http://schemas.microsoft.com/office/drawing/2014/main" id="{6B287AEC-2C2E-4DB1-943D-49198003122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78" name="CustomShape 1">
          <a:extLst>
            <a:ext uri="{FF2B5EF4-FFF2-40B4-BE49-F238E27FC236}">
              <a16:creationId xmlns:a16="http://schemas.microsoft.com/office/drawing/2014/main" id="{1D5678A6-E754-4D47-A115-14D6C8AA395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 name="CustomShape 1">
          <a:extLst>
            <a:ext uri="{FF2B5EF4-FFF2-40B4-BE49-F238E27FC236}">
              <a16:creationId xmlns:a16="http://schemas.microsoft.com/office/drawing/2014/main" id="{D8DF8F9B-A69D-4148-96E7-E9392D8ECC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 name="CustomShape 1">
          <a:extLst>
            <a:ext uri="{FF2B5EF4-FFF2-40B4-BE49-F238E27FC236}">
              <a16:creationId xmlns:a16="http://schemas.microsoft.com/office/drawing/2014/main" id="{867E06AE-F13D-456B-AE8A-858FBAD000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 name="CustomShape 1">
          <a:extLst>
            <a:ext uri="{FF2B5EF4-FFF2-40B4-BE49-F238E27FC236}">
              <a16:creationId xmlns:a16="http://schemas.microsoft.com/office/drawing/2014/main" id="{374D3527-F388-4F44-9E8F-69C76D1313A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82" name="CustomShape 1">
          <a:extLst>
            <a:ext uri="{FF2B5EF4-FFF2-40B4-BE49-F238E27FC236}">
              <a16:creationId xmlns:a16="http://schemas.microsoft.com/office/drawing/2014/main" id="{E00BB70A-5183-4FFC-9BEC-D0DBD3C06A3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83" name="CustomShape 1">
          <a:extLst>
            <a:ext uri="{FF2B5EF4-FFF2-40B4-BE49-F238E27FC236}">
              <a16:creationId xmlns:a16="http://schemas.microsoft.com/office/drawing/2014/main" id="{19FC4C7B-C7B8-479F-8F4B-5F6BC454E72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84" name="CustomShape 1">
          <a:extLst>
            <a:ext uri="{FF2B5EF4-FFF2-40B4-BE49-F238E27FC236}">
              <a16:creationId xmlns:a16="http://schemas.microsoft.com/office/drawing/2014/main" id="{6A2550C5-947A-497B-A80E-5E7D5408133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85" name="CustomShape 1">
          <a:extLst>
            <a:ext uri="{FF2B5EF4-FFF2-40B4-BE49-F238E27FC236}">
              <a16:creationId xmlns:a16="http://schemas.microsoft.com/office/drawing/2014/main" id="{FC1D40B6-2674-4B0A-8B6E-9315537E5A9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86" name="CustomShape 1">
          <a:extLst>
            <a:ext uri="{FF2B5EF4-FFF2-40B4-BE49-F238E27FC236}">
              <a16:creationId xmlns:a16="http://schemas.microsoft.com/office/drawing/2014/main" id="{A2DDFBDB-44BA-4C27-96F2-1944ED5C03B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 name="CustomShape 1">
          <a:extLst>
            <a:ext uri="{FF2B5EF4-FFF2-40B4-BE49-F238E27FC236}">
              <a16:creationId xmlns:a16="http://schemas.microsoft.com/office/drawing/2014/main" id="{FE010128-D102-48BF-B77E-24C25E47A9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 name="CustomShape 1">
          <a:extLst>
            <a:ext uri="{FF2B5EF4-FFF2-40B4-BE49-F238E27FC236}">
              <a16:creationId xmlns:a16="http://schemas.microsoft.com/office/drawing/2014/main" id="{71371ED5-4C29-4B2F-A6D5-55F66B64991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 name="CustomShape 1">
          <a:extLst>
            <a:ext uri="{FF2B5EF4-FFF2-40B4-BE49-F238E27FC236}">
              <a16:creationId xmlns:a16="http://schemas.microsoft.com/office/drawing/2014/main" id="{DC91CE52-AFDC-4D88-8305-E318DE21C3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0" name="CustomShape 1">
          <a:extLst>
            <a:ext uri="{FF2B5EF4-FFF2-40B4-BE49-F238E27FC236}">
              <a16:creationId xmlns:a16="http://schemas.microsoft.com/office/drawing/2014/main" id="{23CF0975-1ECC-4964-A59A-EFA5C39E03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1" name="CustomShape 1">
          <a:extLst>
            <a:ext uri="{FF2B5EF4-FFF2-40B4-BE49-F238E27FC236}">
              <a16:creationId xmlns:a16="http://schemas.microsoft.com/office/drawing/2014/main" id="{901CD968-2256-476B-AEFD-531C0B210D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2" name="CustomShape 1">
          <a:extLst>
            <a:ext uri="{FF2B5EF4-FFF2-40B4-BE49-F238E27FC236}">
              <a16:creationId xmlns:a16="http://schemas.microsoft.com/office/drawing/2014/main" id="{25356260-0D40-479B-B9DF-58AB4E7A01D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3" name="CustomShape 1">
          <a:extLst>
            <a:ext uri="{FF2B5EF4-FFF2-40B4-BE49-F238E27FC236}">
              <a16:creationId xmlns:a16="http://schemas.microsoft.com/office/drawing/2014/main" id="{004E7BAB-3359-456D-BDD7-E0B93F66F76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4" name="CustomShape 1">
          <a:extLst>
            <a:ext uri="{FF2B5EF4-FFF2-40B4-BE49-F238E27FC236}">
              <a16:creationId xmlns:a16="http://schemas.microsoft.com/office/drawing/2014/main" id="{7664CBAA-5E53-41E2-9AF9-55A4FF600A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95" name="CustomShape 1">
          <a:extLst>
            <a:ext uri="{FF2B5EF4-FFF2-40B4-BE49-F238E27FC236}">
              <a16:creationId xmlns:a16="http://schemas.microsoft.com/office/drawing/2014/main" id="{EDB7624A-154C-47EA-864B-4B8B5F51B1C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6" name="CustomShape 1">
          <a:extLst>
            <a:ext uri="{FF2B5EF4-FFF2-40B4-BE49-F238E27FC236}">
              <a16:creationId xmlns:a16="http://schemas.microsoft.com/office/drawing/2014/main" id="{D28B68BB-2B5B-4852-89C0-540473743F0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97" name="CustomShape 1">
          <a:extLst>
            <a:ext uri="{FF2B5EF4-FFF2-40B4-BE49-F238E27FC236}">
              <a16:creationId xmlns:a16="http://schemas.microsoft.com/office/drawing/2014/main" id="{9CBD2D09-51E6-478A-A4CC-12591FF594C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98" name="CustomShape 1">
          <a:extLst>
            <a:ext uri="{FF2B5EF4-FFF2-40B4-BE49-F238E27FC236}">
              <a16:creationId xmlns:a16="http://schemas.microsoft.com/office/drawing/2014/main" id="{920B7DEC-8183-4542-8720-7DE1D1016FC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9" name="CustomShape 1">
          <a:extLst>
            <a:ext uri="{FF2B5EF4-FFF2-40B4-BE49-F238E27FC236}">
              <a16:creationId xmlns:a16="http://schemas.microsoft.com/office/drawing/2014/main" id="{BF8F1D7F-CDC3-4BEA-B5C1-7C9505B2308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00" name="CustomShape 1">
          <a:extLst>
            <a:ext uri="{FF2B5EF4-FFF2-40B4-BE49-F238E27FC236}">
              <a16:creationId xmlns:a16="http://schemas.microsoft.com/office/drawing/2014/main" id="{86D64DE4-2C62-4269-B0A9-93B55A701A7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1" name="CustomShape 1">
          <a:extLst>
            <a:ext uri="{FF2B5EF4-FFF2-40B4-BE49-F238E27FC236}">
              <a16:creationId xmlns:a16="http://schemas.microsoft.com/office/drawing/2014/main" id="{3DCDBCA5-F0A9-4112-ADC7-55C54ECFB43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2" name="CustomShape 1">
          <a:extLst>
            <a:ext uri="{FF2B5EF4-FFF2-40B4-BE49-F238E27FC236}">
              <a16:creationId xmlns:a16="http://schemas.microsoft.com/office/drawing/2014/main" id="{01EA1E4C-877F-4A7C-B312-B4A5DB57BD9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3" name="CustomShape 1">
          <a:extLst>
            <a:ext uri="{FF2B5EF4-FFF2-40B4-BE49-F238E27FC236}">
              <a16:creationId xmlns:a16="http://schemas.microsoft.com/office/drawing/2014/main" id="{6DD8C995-3A94-4427-B2DE-690380CC17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4" name="CustomShape 1">
          <a:extLst>
            <a:ext uri="{FF2B5EF4-FFF2-40B4-BE49-F238E27FC236}">
              <a16:creationId xmlns:a16="http://schemas.microsoft.com/office/drawing/2014/main" id="{63E7DF00-B183-4C7E-8C0C-B31F90F7822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5" name="CustomShape 1">
          <a:extLst>
            <a:ext uri="{FF2B5EF4-FFF2-40B4-BE49-F238E27FC236}">
              <a16:creationId xmlns:a16="http://schemas.microsoft.com/office/drawing/2014/main" id="{17BA7271-F741-4179-955D-1BA756142F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6" name="CustomShape 1">
          <a:extLst>
            <a:ext uri="{FF2B5EF4-FFF2-40B4-BE49-F238E27FC236}">
              <a16:creationId xmlns:a16="http://schemas.microsoft.com/office/drawing/2014/main" id="{BD678AF5-C898-4CDD-9477-915D950942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7" name="CustomShape 1">
          <a:extLst>
            <a:ext uri="{FF2B5EF4-FFF2-40B4-BE49-F238E27FC236}">
              <a16:creationId xmlns:a16="http://schemas.microsoft.com/office/drawing/2014/main" id="{97AAA83E-7568-4559-AE78-38FAAA0907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08" name="CustomShape 1">
          <a:extLst>
            <a:ext uri="{FF2B5EF4-FFF2-40B4-BE49-F238E27FC236}">
              <a16:creationId xmlns:a16="http://schemas.microsoft.com/office/drawing/2014/main" id="{6E8FCDB2-383F-4660-93F4-33A3524EE6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09" name="CustomShape 1">
          <a:extLst>
            <a:ext uri="{FF2B5EF4-FFF2-40B4-BE49-F238E27FC236}">
              <a16:creationId xmlns:a16="http://schemas.microsoft.com/office/drawing/2014/main" id="{D2DBE455-008F-4FD4-94E0-14955CF2F3E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10" name="CustomShape 1">
          <a:extLst>
            <a:ext uri="{FF2B5EF4-FFF2-40B4-BE49-F238E27FC236}">
              <a16:creationId xmlns:a16="http://schemas.microsoft.com/office/drawing/2014/main" id="{65734A10-D841-4B83-A957-36952207EC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11" name="CustomShape 1">
          <a:extLst>
            <a:ext uri="{FF2B5EF4-FFF2-40B4-BE49-F238E27FC236}">
              <a16:creationId xmlns:a16="http://schemas.microsoft.com/office/drawing/2014/main" id="{FC3A91A3-8560-4EE3-962E-E041FFC7B0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12" name="CustomShape 1">
          <a:extLst>
            <a:ext uri="{FF2B5EF4-FFF2-40B4-BE49-F238E27FC236}">
              <a16:creationId xmlns:a16="http://schemas.microsoft.com/office/drawing/2014/main" id="{AAE1D409-1D1E-48E6-8B04-77B1F237EC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13" name="CustomShape 1">
          <a:extLst>
            <a:ext uri="{FF2B5EF4-FFF2-40B4-BE49-F238E27FC236}">
              <a16:creationId xmlns:a16="http://schemas.microsoft.com/office/drawing/2014/main" id="{D7A616CD-25D9-4D11-9B8B-869862A442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14" name="CustomShape 1">
          <a:extLst>
            <a:ext uri="{FF2B5EF4-FFF2-40B4-BE49-F238E27FC236}">
              <a16:creationId xmlns:a16="http://schemas.microsoft.com/office/drawing/2014/main" id="{00A6109C-ABF2-4213-8041-041728B772F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15" name="CustomShape 1">
          <a:extLst>
            <a:ext uri="{FF2B5EF4-FFF2-40B4-BE49-F238E27FC236}">
              <a16:creationId xmlns:a16="http://schemas.microsoft.com/office/drawing/2014/main" id="{7172E9F5-3B20-443D-BF42-D6CCC674F9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16" name="CustomShape 1">
          <a:extLst>
            <a:ext uri="{FF2B5EF4-FFF2-40B4-BE49-F238E27FC236}">
              <a16:creationId xmlns:a16="http://schemas.microsoft.com/office/drawing/2014/main" id="{2C14E642-FE01-4666-8FFD-76124F1F88A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17" name="CustomShape 1">
          <a:extLst>
            <a:ext uri="{FF2B5EF4-FFF2-40B4-BE49-F238E27FC236}">
              <a16:creationId xmlns:a16="http://schemas.microsoft.com/office/drawing/2014/main" id="{8C7B3E2C-A8DA-41EF-BF26-813F04714CC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18" name="CustomShape 1">
          <a:extLst>
            <a:ext uri="{FF2B5EF4-FFF2-40B4-BE49-F238E27FC236}">
              <a16:creationId xmlns:a16="http://schemas.microsoft.com/office/drawing/2014/main" id="{12AD931C-B046-4B79-ABDB-37B6CD9A80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19" name="CustomShape 1">
          <a:extLst>
            <a:ext uri="{FF2B5EF4-FFF2-40B4-BE49-F238E27FC236}">
              <a16:creationId xmlns:a16="http://schemas.microsoft.com/office/drawing/2014/main" id="{F106ECA4-E4A5-4D92-838A-DE34BA9D006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0" name="CustomShape 1">
          <a:extLst>
            <a:ext uri="{FF2B5EF4-FFF2-40B4-BE49-F238E27FC236}">
              <a16:creationId xmlns:a16="http://schemas.microsoft.com/office/drawing/2014/main" id="{FAE09777-1BFD-4FFF-AEF5-9041D8766F6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1" name="CustomShape 1">
          <a:extLst>
            <a:ext uri="{FF2B5EF4-FFF2-40B4-BE49-F238E27FC236}">
              <a16:creationId xmlns:a16="http://schemas.microsoft.com/office/drawing/2014/main" id="{896C0266-0CE3-45A8-9220-86EF3DFDCFE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2" name="CustomShape 1">
          <a:extLst>
            <a:ext uri="{FF2B5EF4-FFF2-40B4-BE49-F238E27FC236}">
              <a16:creationId xmlns:a16="http://schemas.microsoft.com/office/drawing/2014/main" id="{1315E75E-637F-479F-BD64-D192854524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3" name="CustomShape 1">
          <a:extLst>
            <a:ext uri="{FF2B5EF4-FFF2-40B4-BE49-F238E27FC236}">
              <a16:creationId xmlns:a16="http://schemas.microsoft.com/office/drawing/2014/main" id="{632C994B-F883-491A-91FF-89BEA8564D0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4" name="CustomShape 1">
          <a:extLst>
            <a:ext uri="{FF2B5EF4-FFF2-40B4-BE49-F238E27FC236}">
              <a16:creationId xmlns:a16="http://schemas.microsoft.com/office/drawing/2014/main" id="{1608D3B2-8CB7-462D-8251-1275771CBB0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5" name="CustomShape 1">
          <a:extLst>
            <a:ext uri="{FF2B5EF4-FFF2-40B4-BE49-F238E27FC236}">
              <a16:creationId xmlns:a16="http://schemas.microsoft.com/office/drawing/2014/main" id="{17DB7DC6-8A4F-485E-B61C-A6E1883205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6" name="CustomShape 1">
          <a:extLst>
            <a:ext uri="{FF2B5EF4-FFF2-40B4-BE49-F238E27FC236}">
              <a16:creationId xmlns:a16="http://schemas.microsoft.com/office/drawing/2014/main" id="{D957184E-2C48-43B9-866C-F25BA162F2C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7" name="CustomShape 1">
          <a:extLst>
            <a:ext uri="{FF2B5EF4-FFF2-40B4-BE49-F238E27FC236}">
              <a16:creationId xmlns:a16="http://schemas.microsoft.com/office/drawing/2014/main" id="{34ED9DB9-0896-4C12-B175-D32E4AA628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8" name="CustomShape 1">
          <a:extLst>
            <a:ext uri="{FF2B5EF4-FFF2-40B4-BE49-F238E27FC236}">
              <a16:creationId xmlns:a16="http://schemas.microsoft.com/office/drawing/2014/main" id="{B586AD55-84F5-4AEA-9610-F8E097FE168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29" name="CustomShape 1">
          <a:extLst>
            <a:ext uri="{FF2B5EF4-FFF2-40B4-BE49-F238E27FC236}">
              <a16:creationId xmlns:a16="http://schemas.microsoft.com/office/drawing/2014/main" id="{75A61C1B-C424-4DE9-9E97-EB550F022B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30" name="CustomShape 1">
          <a:extLst>
            <a:ext uri="{FF2B5EF4-FFF2-40B4-BE49-F238E27FC236}">
              <a16:creationId xmlns:a16="http://schemas.microsoft.com/office/drawing/2014/main" id="{77EDCEFE-1DF5-43DB-B4D9-3E8B7D22D0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1" name="CustomShape 1">
          <a:extLst>
            <a:ext uri="{FF2B5EF4-FFF2-40B4-BE49-F238E27FC236}">
              <a16:creationId xmlns:a16="http://schemas.microsoft.com/office/drawing/2014/main" id="{9F469E31-A8EF-4CF1-B3DC-A79603F345E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2" name="CustomShape 1">
          <a:extLst>
            <a:ext uri="{FF2B5EF4-FFF2-40B4-BE49-F238E27FC236}">
              <a16:creationId xmlns:a16="http://schemas.microsoft.com/office/drawing/2014/main" id="{2D37E383-FDBC-4B90-9DCF-B93A839C374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3" name="CustomShape 1">
          <a:extLst>
            <a:ext uri="{FF2B5EF4-FFF2-40B4-BE49-F238E27FC236}">
              <a16:creationId xmlns:a16="http://schemas.microsoft.com/office/drawing/2014/main" id="{C6EAD292-A6FD-4F7E-B461-C8C07667B0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34" name="CustomShape 1">
          <a:extLst>
            <a:ext uri="{FF2B5EF4-FFF2-40B4-BE49-F238E27FC236}">
              <a16:creationId xmlns:a16="http://schemas.microsoft.com/office/drawing/2014/main" id="{0425E5FE-528A-4B57-8FBD-CB517B0FC1B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5" name="CustomShape 1">
          <a:extLst>
            <a:ext uri="{FF2B5EF4-FFF2-40B4-BE49-F238E27FC236}">
              <a16:creationId xmlns:a16="http://schemas.microsoft.com/office/drawing/2014/main" id="{C7E5B8D2-A285-43A9-8D07-6296550F14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6" name="CustomShape 1">
          <a:extLst>
            <a:ext uri="{FF2B5EF4-FFF2-40B4-BE49-F238E27FC236}">
              <a16:creationId xmlns:a16="http://schemas.microsoft.com/office/drawing/2014/main" id="{A47F3D9E-9B08-413F-B9A5-64A4EB7875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7" name="CustomShape 1">
          <a:extLst>
            <a:ext uri="{FF2B5EF4-FFF2-40B4-BE49-F238E27FC236}">
              <a16:creationId xmlns:a16="http://schemas.microsoft.com/office/drawing/2014/main" id="{0EA89387-E568-49E0-BD86-6A143ED8F8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38" name="CustomShape 1">
          <a:extLst>
            <a:ext uri="{FF2B5EF4-FFF2-40B4-BE49-F238E27FC236}">
              <a16:creationId xmlns:a16="http://schemas.microsoft.com/office/drawing/2014/main" id="{AE134B05-0272-420B-A29A-FF29DAE1A4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39" name="CustomShape 1">
          <a:extLst>
            <a:ext uri="{FF2B5EF4-FFF2-40B4-BE49-F238E27FC236}">
              <a16:creationId xmlns:a16="http://schemas.microsoft.com/office/drawing/2014/main" id="{8CF39C9A-190A-48D4-9AB9-3CC159904FB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0" name="CustomShape 1">
          <a:extLst>
            <a:ext uri="{FF2B5EF4-FFF2-40B4-BE49-F238E27FC236}">
              <a16:creationId xmlns:a16="http://schemas.microsoft.com/office/drawing/2014/main" id="{6B291F18-2CCC-4912-8857-90BD4B5F5A1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1" name="CustomShape 1">
          <a:extLst>
            <a:ext uri="{FF2B5EF4-FFF2-40B4-BE49-F238E27FC236}">
              <a16:creationId xmlns:a16="http://schemas.microsoft.com/office/drawing/2014/main" id="{61EB796D-0303-4FFE-90BA-CD50EB3E9EA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2" name="CustomShape 1">
          <a:extLst>
            <a:ext uri="{FF2B5EF4-FFF2-40B4-BE49-F238E27FC236}">
              <a16:creationId xmlns:a16="http://schemas.microsoft.com/office/drawing/2014/main" id="{44367CB5-991E-4BD5-9B9E-9A63F656BC6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3" name="CustomShape 1">
          <a:extLst>
            <a:ext uri="{FF2B5EF4-FFF2-40B4-BE49-F238E27FC236}">
              <a16:creationId xmlns:a16="http://schemas.microsoft.com/office/drawing/2014/main" id="{A8E56B82-52B0-4488-8CE3-370DBEF3B46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44" name="CustomShape 1">
          <a:extLst>
            <a:ext uri="{FF2B5EF4-FFF2-40B4-BE49-F238E27FC236}">
              <a16:creationId xmlns:a16="http://schemas.microsoft.com/office/drawing/2014/main" id="{AE3A05C3-69A6-4BAF-83D4-36C0132266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5" name="CustomShape 1">
          <a:extLst>
            <a:ext uri="{FF2B5EF4-FFF2-40B4-BE49-F238E27FC236}">
              <a16:creationId xmlns:a16="http://schemas.microsoft.com/office/drawing/2014/main" id="{24049096-8942-4AC4-8D03-826C1D5588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6" name="CustomShape 1">
          <a:extLst>
            <a:ext uri="{FF2B5EF4-FFF2-40B4-BE49-F238E27FC236}">
              <a16:creationId xmlns:a16="http://schemas.microsoft.com/office/drawing/2014/main" id="{A0CEC23B-D6EE-4F93-B065-AA5AEC1034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7" name="CustomShape 1">
          <a:extLst>
            <a:ext uri="{FF2B5EF4-FFF2-40B4-BE49-F238E27FC236}">
              <a16:creationId xmlns:a16="http://schemas.microsoft.com/office/drawing/2014/main" id="{3578DF28-8C4C-4311-8F44-430108A1E8E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48" name="CustomShape 1">
          <a:extLst>
            <a:ext uri="{FF2B5EF4-FFF2-40B4-BE49-F238E27FC236}">
              <a16:creationId xmlns:a16="http://schemas.microsoft.com/office/drawing/2014/main" id="{B50134F8-BB4A-4984-A11E-A5722C4EEAB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49" name="CustomShape 1">
          <a:extLst>
            <a:ext uri="{FF2B5EF4-FFF2-40B4-BE49-F238E27FC236}">
              <a16:creationId xmlns:a16="http://schemas.microsoft.com/office/drawing/2014/main" id="{61F39A27-14D4-4E73-B2F7-6A209E2311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50" name="CustomShape 1">
          <a:extLst>
            <a:ext uri="{FF2B5EF4-FFF2-40B4-BE49-F238E27FC236}">
              <a16:creationId xmlns:a16="http://schemas.microsoft.com/office/drawing/2014/main" id="{826C6F45-E324-4A58-971B-44E868DEFC4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1" name="CustomShape 1">
          <a:extLst>
            <a:ext uri="{FF2B5EF4-FFF2-40B4-BE49-F238E27FC236}">
              <a16:creationId xmlns:a16="http://schemas.microsoft.com/office/drawing/2014/main" id="{6C7B2012-CBEE-4EE7-8F90-9DC1D0E7C98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2" name="CustomShape 1">
          <a:extLst>
            <a:ext uri="{FF2B5EF4-FFF2-40B4-BE49-F238E27FC236}">
              <a16:creationId xmlns:a16="http://schemas.microsoft.com/office/drawing/2014/main" id="{099DB6E8-AA86-429E-94C7-E16BF0B0EB2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3" name="CustomShape 1">
          <a:extLst>
            <a:ext uri="{FF2B5EF4-FFF2-40B4-BE49-F238E27FC236}">
              <a16:creationId xmlns:a16="http://schemas.microsoft.com/office/drawing/2014/main" id="{D304070D-0B38-4068-A1A7-27332A4B91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4" name="CustomShape 1">
          <a:extLst>
            <a:ext uri="{FF2B5EF4-FFF2-40B4-BE49-F238E27FC236}">
              <a16:creationId xmlns:a16="http://schemas.microsoft.com/office/drawing/2014/main" id="{CC08242B-B61E-464E-B067-E85D4A616AE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5" name="CustomShape 1">
          <a:extLst>
            <a:ext uri="{FF2B5EF4-FFF2-40B4-BE49-F238E27FC236}">
              <a16:creationId xmlns:a16="http://schemas.microsoft.com/office/drawing/2014/main" id="{6F963B49-B8BB-4F58-8B9B-3A0E40E0CE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6" name="CustomShape 1">
          <a:extLst>
            <a:ext uri="{FF2B5EF4-FFF2-40B4-BE49-F238E27FC236}">
              <a16:creationId xmlns:a16="http://schemas.microsoft.com/office/drawing/2014/main" id="{9C14C789-B8B2-4D39-B44B-7D626700901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57" name="CustomShape 1">
          <a:extLst>
            <a:ext uri="{FF2B5EF4-FFF2-40B4-BE49-F238E27FC236}">
              <a16:creationId xmlns:a16="http://schemas.microsoft.com/office/drawing/2014/main" id="{706D92CE-E502-4A05-9531-BC2C6F583E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58" name="CustomShape 1">
          <a:extLst>
            <a:ext uri="{FF2B5EF4-FFF2-40B4-BE49-F238E27FC236}">
              <a16:creationId xmlns:a16="http://schemas.microsoft.com/office/drawing/2014/main" id="{12EE1620-3BB8-44BF-A92E-74D91CA02EF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59" name="CustomShape 1">
          <a:extLst>
            <a:ext uri="{FF2B5EF4-FFF2-40B4-BE49-F238E27FC236}">
              <a16:creationId xmlns:a16="http://schemas.microsoft.com/office/drawing/2014/main" id="{B6044783-6188-4DF3-A85E-E16FD64D9D8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60" name="CustomShape 1">
          <a:extLst>
            <a:ext uri="{FF2B5EF4-FFF2-40B4-BE49-F238E27FC236}">
              <a16:creationId xmlns:a16="http://schemas.microsoft.com/office/drawing/2014/main" id="{74ABB10A-FA85-442F-A1C2-2D84C20F44B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61" name="CustomShape 1">
          <a:extLst>
            <a:ext uri="{FF2B5EF4-FFF2-40B4-BE49-F238E27FC236}">
              <a16:creationId xmlns:a16="http://schemas.microsoft.com/office/drawing/2014/main" id="{283F1C67-3160-416C-84E2-9CC98F967F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62" name="CustomShape 1">
          <a:extLst>
            <a:ext uri="{FF2B5EF4-FFF2-40B4-BE49-F238E27FC236}">
              <a16:creationId xmlns:a16="http://schemas.microsoft.com/office/drawing/2014/main" id="{5E79DA54-16D1-441F-929B-C13489A45B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63" name="CustomShape 1">
          <a:extLst>
            <a:ext uri="{FF2B5EF4-FFF2-40B4-BE49-F238E27FC236}">
              <a16:creationId xmlns:a16="http://schemas.microsoft.com/office/drawing/2014/main" id="{D5050815-912F-460C-A8EF-499B3F4A671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64" name="CustomShape 1">
          <a:extLst>
            <a:ext uri="{FF2B5EF4-FFF2-40B4-BE49-F238E27FC236}">
              <a16:creationId xmlns:a16="http://schemas.microsoft.com/office/drawing/2014/main" id="{C62E21C3-815B-4CF8-A47F-C3BC68FF454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65" name="CustomShape 1">
          <a:extLst>
            <a:ext uri="{FF2B5EF4-FFF2-40B4-BE49-F238E27FC236}">
              <a16:creationId xmlns:a16="http://schemas.microsoft.com/office/drawing/2014/main" id="{ED5D09FA-C24F-4EC9-9383-BA951E7EBE2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66" name="CustomShape 1">
          <a:extLst>
            <a:ext uri="{FF2B5EF4-FFF2-40B4-BE49-F238E27FC236}">
              <a16:creationId xmlns:a16="http://schemas.microsoft.com/office/drawing/2014/main" id="{00C2D7C4-9E27-4A13-BEE5-2B11F6A5E57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67" name="CustomShape 1">
          <a:extLst>
            <a:ext uri="{FF2B5EF4-FFF2-40B4-BE49-F238E27FC236}">
              <a16:creationId xmlns:a16="http://schemas.microsoft.com/office/drawing/2014/main" id="{01796947-9786-4A3B-B2A9-F1AD9B21E7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68" name="CustomShape 1">
          <a:extLst>
            <a:ext uri="{FF2B5EF4-FFF2-40B4-BE49-F238E27FC236}">
              <a16:creationId xmlns:a16="http://schemas.microsoft.com/office/drawing/2014/main" id="{A1468CD0-91BB-4B91-899A-135A0FA524F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69" name="CustomShape 1">
          <a:extLst>
            <a:ext uri="{FF2B5EF4-FFF2-40B4-BE49-F238E27FC236}">
              <a16:creationId xmlns:a16="http://schemas.microsoft.com/office/drawing/2014/main" id="{96B464B4-9587-4F7B-BCEF-0768BECC98C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370" name="CustomShape 1">
          <a:extLst>
            <a:ext uri="{FF2B5EF4-FFF2-40B4-BE49-F238E27FC236}">
              <a16:creationId xmlns:a16="http://schemas.microsoft.com/office/drawing/2014/main" id="{FBFA4872-31F9-4BE9-A7E5-1850E372D2D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1" name="CustomShape 1">
          <a:extLst>
            <a:ext uri="{FF2B5EF4-FFF2-40B4-BE49-F238E27FC236}">
              <a16:creationId xmlns:a16="http://schemas.microsoft.com/office/drawing/2014/main" id="{C0793B4B-35A3-4788-A42B-2B705AEA50F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2" name="CustomShape 1">
          <a:extLst>
            <a:ext uri="{FF2B5EF4-FFF2-40B4-BE49-F238E27FC236}">
              <a16:creationId xmlns:a16="http://schemas.microsoft.com/office/drawing/2014/main" id="{B5BC3E1F-A09F-4B4F-A60E-36F265975F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3" name="CustomShape 1">
          <a:extLst>
            <a:ext uri="{FF2B5EF4-FFF2-40B4-BE49-F238E27FC236}">
              <a16:creationId xmlns:a16="http://schemas.microsoft.com/office/drawing/2014/main" id="{05D18B01-D852-44D9-9268-176AF42CA4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4" name="CustomShape 1">
          <a:extLst>
            <a:ext uri="{FF2B5EF4-FFF2-40B4-BE49-F238E27FC236}">
              <a16:creationId xmlns:a16="http://schemas.microsoft.com/office/drawing/2014/main" id="{C6493BA0-428B-4396-B58F-D8F84F1BA9D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5" name="CustomShape 1">
          <a:extLst>
            <a:ext uri="{FF2B5EF4-FFF2-40B4-BE49-F238E27FC236}">
              <a16:creationId xmlns:a16="http://schemas.microsoft.com/office/drawing/2014/main" id="{732A08BB-3E2E-4695-9E05-5E6EEE7ED5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6" name="CustomShape 1">
          <a:extLst>
            <a:ext uri="{FF2B5EF4-FFF2-40B4-BE49-F238E27FC236}">
              <a16:creationId xmlns:a16="http://schemas.microsoft.com/office/drawing/2014/main" id="{5C119295-4808-4D91-94F3-FF0DC00760C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7" name="CustomShape 1">
          <a:extLst>
            <a:ext uri="{FF2B5EF4-FFF2-40B4-BE49-F238E27FC236}">
              <a16:creationId xmlns:a16="http://schemas.microsoft.com/office/drawing/2014/main" id="{114D0535-5F5B-4A7F-B570-1921842A26D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8" name="CustomShape 1">
          <a:extLst>
            <a:ext uri="{FF2B5EF4-FFF2-40B4-BE49-F238E27FC236}">
              <a16:creationId xmlns:a16="http://schemas.microsoft.com/office/drawing/2014/main" id="{8795385E-60CB-4F90-BE21-0453C31ACA1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79" name="CustomShape 1">
          <a:extLst>
            <a:ext uri="{FF2B5EF4-FFF2-40B4-BE49-F238E27FC236}">
              <a16:creationId xmlns:a16="http://schemas.microsoft.com/office/drawing/2014/main" id="{D21B280D-B264-4E09-9FF1-97B97676845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0" name="CustomShape 1">
          <a:extLst>
            <a:ext uri="{FF2B5EF4-FFF2-40B4-BE49-F238E27FC236}">
              <a16:creationId xmlns:a16="http://schemas.microsoft.com/office/drawing/2014/main" id="{1C293EA4-F61C-43FA-ACD4-135F254101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1" name="CustomShape 1">
          <a:extLst>
            <a:ext uri="{FF2B5EF4-FFF2-40B4-BE49-F238E27FC236}">
              <a16:creationId xmlns:a16="http://schemas.microsoft.com/office/drawing/2014/main" id="{0D1970BC-6B4B-44FE-B87D-1358812FCB1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2" name="CustomShape 1">
          <a:extLst>
            <a:ext uri="{FF2B5EF4-FFF2-40B4-BE49-F238E27FC236}">
              <a16:creationId xmlns:a16="http://schemas.microsoft.com/office/drawing/2014/main" id="{98AFE160-89A1-4A7D-B92D-51D51CD7E9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3" name="CustomShape 1">
          <a:extLst>
            <a:ext uri="{FF2B5EF4-FFF2-40B4-BE49-F238E27FC236}">
              <a16:creationId xmlns:a16="http://schemas.microsoft.com/office/drawing/2014/main" id="{1D32CB9E-9407-4949-863A-BF0DD2D7D8E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4" name="CustomShape 1">
          <a:extLst>
            <a:ext uri="{FF2B5EF4-FFF2-40B4-BE49-F238E27FC236}">
              <a16:creationId xmlns:a16="http://schemas.microsoft.com/office/drawing/2014/main" id="{E5EF615F-1B90-4C16-8A35-8D3E2177C8E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5" name="CustomShape 1">
          <a:extLst>
            <a:ext uri="{FF2B5EF4-FFF2-40B4-BE49-F238E27FC236}">
              <a16:creationId xmlns:a16="http://schemas.microsoft.com/office/drawing/2014/main" id="{D96C55F5-698C-4132-B1CE-42864A038C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6" name="CustomShape 1">
          <a:extLst>
            <a:ext uri="{FF2B5EF4-FFF2-40B4-BE49-F238E27FC236}">
              <a16:creationId xmlns:a16="http://schemas.microsoft.com/office/drawing/2014/main" id="{67534FE5-211B-4549-AEF5-33119963DA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7" name="CustomShape 1">
          <a:extLst>
            <a:ext uri="{FF2B5EF4-FFF2-40B4-BE49-F238E27FC236}">
              <a16:creationId xmlns:a16="http://schemas.microsoft.com/office/drawing/2014/main" id="{F81626BA-61E0-4CE8-BC54-9F1D23CEAFA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8" name="CustomShape 1">
          <a:extLst>
            <a:ext uri="{FF2B5EF4-FFF2-40B4-BE49-F238E27FC236}">
              <a16:creationId xmlns:a16="http://schemas.microsoft.com/office/drawing/2014/main" id="{D432365D-DF1B-4D06-9C93-16C8F5BFEF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89" name="CustomShape 1">
          <a:extLst>
            <a:ext uri="{FF2B5EF4-FFF2-40B4-BE49-F238E27FC236}">
              <a16:creationId xmlns:a16="http://schemas.microsoft.com/office/drawing/2014/main" id="{BCBCCC41-3340-4A10-A2D7-13719B3DB16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0" name="CustomShape 1">
          <a:extLst>
            <a:ext uri="{FF2B5EF4-FFF2-40B4-BE49-F238E27FC236}">
              <a16:creationId xmlns:a16="http://schemas.microsoft.com/office/drawing/2014/main" id="{1B577801-EB69-40C2-BC7E-1AD70135C57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1" name="CustomShape 1">
          <a:extLst>
            <a:ext uri="{FF2B5EF4-FFF2-40B4-BE49-F238E27FC236}">
              <a16:creationId xmlns:a16="http://schemas.microsoft.com/office/drawing/2014/main" id="{0727B7B7-072A-4A8B-8DB9-5291D561B3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2" name="CustomShape 1">
          <a:extLst>
            <a:ext uri="{FF2B5EF4-FFF2-40B4-BE49-F238E27FC236}">
              <a16:creationId xmlns:a16="http://schemas.microsoft.com/office/drawing/2014/main" id="{9A3029BA-B290-417D-9061-D273AD46BD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3" name="CustomShape 1">
          <a:extLst>
            <a:ext uri="{FF2B5EF4-FFF2-40B4-BE49-F238E27FC236}">
              <a16:creationId xmlns:a16="http://schemas.microsoft.com/office/drawing/2014/main" id="{2EA7E6D5-F6AD-4F48-81BD-D08F97D7ED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4" name="CustomShape 1">
          <a:extLst>
            <a:ext uri="{FF2B5EF4-FFF2-40B4-BE49-F238E27FC236}">
              <a16:creationId xmlns:a16="http://schemas.microsoft.com/office/drawing/2014/main" id="{5C29BA40-19B0-4EF7-9ADF-FF0CAFC884F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5" name="CustomShape 1">
          <a:extLst>
            <a:ext uri="{FF2B5EF4-FFF2-40B4-BE49-F238E27FC236}">
              <a16:creationId xmlns:a16="http://schemas.microsoft.com/office/drawing/2014/main" id="{FE8296AC-D7D0-4697-87C4-9692CFC330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6" name="CustomShape 1">
          <a:extLst>
            <a:ext uri="{FF2B5EF4-FFF2-40B4-BE49-F238E27FC236}">
              <a16:creationId xmlns:a16="http://schemas.microsoft.com/office/drawing/2014/main" id="{A99A5529-0429-402C-80FE-4B0B1BA84E1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7" name="CustomShape 1">
          <a:extLst>
            <a:ext uri="{FF2B5EF4-FFF2-40B4-BE49-F238E27FC236}">
              <a16:creationId xmlns:a16="http://schemas.microsoft.com/office/drawing/2014/main" id="{18B67BD0-35B0-49A1-8BFE-0D6D62C442D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8" name="CustomShape 1">
          <a:extLst>
            <a:ext uri="{FF2B5EF4-FFF2-40B4-BE49-F238E27FC236}">
              <a16:creationId xmlns:a16="http://schemas.microsoft.com/office/drawing/2014/main" id="{31CDE315-65AC-4D66-85BE-F7AC7313848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399" name="CustomShape 1">
          <a:extLst>
            <a:ext uri="{FF2B5EF4-FFF2-40B4-BE49-F238E27FC236}">
              <a16:creationId xmlns:a16="http://schemas.microsoft.com/office/drawing/2014/main" id="{03C774A0-DB96-48C7-9E6F-36F1BB9D464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0" name="CustomShape 1">
          <a:extLst>
            <a:ext uri="{FF2B5EF4-FFF2-40B4-BE49-F238E27FC236}">
              <a16:creationId xmlns:a16="http://schemas.microsoft.com/office/drawing/2014/main" id="{D73DA31F-1D35-4CF9-8C60-DDCAC652FA1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1" name="CustomShape 1">
          <a:extLst>
            <a:ext uri="{FF2B5EF4-FFF2-40B4-BE49-F238E27FC236}">
              <a16:creationId xmlns:a16="http://schemas.microsoft.com/office/drawing/2014/main" id="{ECCF4C6E-6879-486D-8738-EAEB43C1DA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2" name="CustomShape 1">
          <a:extLst>
            <a:ext uri="{FF2B5EF4-FFF2-40B4-BE49-F238E27FC236}">
              <a16:creationId xmlns:a16="http://schemas.microsoft.com/office/drawing/2014/main" id="{F3461A6F-45D0-4F62-9FEE-A1BD03356A2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3" name="CustomShape 1">
          <a:extLst>
            <a:ext uri="{FF2B5EF4-FFF2-40B4-BE49-F238E27FC236}">
              <a16:creationId xmlns:a16="http://schemas.microsoft.com/office/drawing/2014/main" id="{C4FC570E-58D3-4136-818E-6870D5D59D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4" name="CustomShape 1">
          <a:extLst>
            <a:ext uri="{FF2B5EF4-FFF2-40B4-BE49-F238E27FC236}">
              <a16:creationId xmlns:a16="http://schemas.microsoft.com/office/drawing/2014/main" id="{F2547858-66B4-4062-A713-EF4ED5FB1F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5" name="CustomShape 1">
          <a:extLst>
            <a:ext uri="{FF2B5EF4-FFF2-40B4-BE49-F238E27FC236}">
              <a16:creationId xmlns:a16="http://schemas.microsoft.com/office/drawing/2014/main" id="{54BA888A-99A6-41E0-AE78-0A2E0BA029E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6" name="CustomShape 1">
          <a:extLst>
            <a:ext uri="{FF2B5EF4-FFF2-40B4-BE49-F238E27FC236}">
              <a16:creationId xmlns:a16="http://schemas.microsoft.com/office/drawing/2014/main" id="{31FCC213-25FD-4E00-AD24-7B5E501FE2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7" name="CustomShape 1">
          <a:extLst>
            <a:ext uri="{FF2B5EF4-FFF2-40B4-BE49-F238E27FC236}">
              <a16:creationId xmlns:a16="http://schemas.microsoft.com/office/drawing/2014/main" id="{23AC00C1-9A2A-46B9-9C58-E8EC008DE94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8" name="CustomShape 1">
          <a:extLst>
            <a:ext uri="{FF2B5EF4-FFF2-40B4-BE49-F238E27FC236}">
              <a16:creationId xmlns:a16="http://schemas.microsoft.com/office/drawing/2014/main" id="{C6245A66-BDD2-444A-B836-71D24AB85D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09" name="CustomShape 1">
          <a:extLst>
            <a:ext uri="{FF2B5EF4-FFF2-40B4-BE49-F238E27FC236}">
              <a16:creationId xmlns:a16="http://schemas.microsoft.com/office/drawing/2014/main" id="{6842F73C-6EB4-48A6-9CDD-5E88A34726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0" name="CustomShape 1">
          <a:extLst>
            <a:ext uri="{FF2B5EF4-FFF2-40B4-BE49-F238E27FC236}">
              <a16:creationId xmlns:a16="http://schemas.microsoft.com/office/drawing/2014/main" id="{1D6BE4DF-D13F-42D2-8165-084275096C8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1" name="CustomShape 1">
          <a:extLst>
            <a:ext uri="{FF2B5EF4-FFF2-40B4-BE49-F238E27FC236}">
              <a16:creationId xmlns:a16="http://schemas.microsoft.com/office/drawing/2014/main" id="{4FED225F-757E-48F6-AB11-71A9AC089CB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2" name="CustomShape 1">
          <a:extLst>
            <a:ext uri="{FF2B5EF4-FFF2-40B4-BE49-F238E27FC236}">
              <a16:creationId xmlns:a16="http://schemas.microsoft.com/office/drawing/2014/main" id="{26ACBF46-F80E-409E-970B-28D18E1DD92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3" name="CustomShape 1">
          <a:extLst>
            <a:ext uri="{FF2B5EF4-FFF2-40B4-BE49-F238E27FC236}">
              <a16:creationId xmlns:a16="http://schemas.microsoft.com/office/drawing/2014/main" id="{FAA501DB-EA52-49DF-B655-ECA36AC8BAD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4" name="CustomShape 1">
          <a:extLst>
            <a:ext uri="{FF2B5EF4-FFF2-40B4-BE49-F238E27FC236}">
              <a16:creationId xmlns:a16="http://schemas.microsoft.com/office/drawing/2014/main" id="{57654AC4-BC00-40EC-9964-A1274B5BAC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5" name="CustomShape 1">
          <a:extLst>
            <a:ext uri="{FF2B5EF4-FFF2-40B4-BE49-F238E27FC236}">
              <a16:creationId xmlns:a16="http://schemas.microsoft.com/office/drawing/2014/main" id="{1D65C4E9-E2F1-4C37-9FCA-5241EA750C9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6" name="CustomShape 1">
          <a:extLst>
            <a:ext uri="{FF2B5EF4-FFF2-40B4-BE49-F238E27FC236}">
              <a16:creationId xmlns:a16="http://schemas.microsoft.com/office/drawing/2014/main" id="{270C671C-F3A7-449A-ACA1-C46074A86F0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7" name="CustomShape 1">
          <a:extLst>
            <a:ext uri="{FF2B5EF4-FFF2-40B4-BE49-F238E27FC236}">
              <a16:creationId xmlns:a16="http://schemas.microsoft.com/office/drawing/2014/main" id="{DD5F657F-6EA5-4858-9796-0D3D64C4185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8" name="CustomShape 1">
          <a:extLst>
            <a:ext uri="{FF2B5EF4-FFF2-40B4-BE49-F238E27FC236}">
              <a16:creationId xmlns:a16="http://schemas.microsoft.com/office/drawing/2014/main" id="{A53BC042-8A6C-4140-BF9F-9C2A9E4818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19" name="CustomShape 1">
          <a:extLst>
            <a:ext uri="{FF2B5EF4-FFF2-40B4-BE49-F238E27FC236}">
              <a16:creationId xmlns:a16="http://schemas.microsoft.com/office/drawing/2014/main" id="{3B041C9D-C82E-4438-9BD9-A1601C3F0E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0" name="CustomShape 1">
          <a:extLst>
            <a:ext uri="{FF2B5EF4-FFF2-40B4-BE49-F238E27FC236}">
              <a16:creationId xmlns:a16="http://schemas.microsoft.com/office/drawing/2014/main" id="{C8B2A4BC-A827-4A25-8F3E-707F896651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1" name="CustomShape 1">
          <a:extLst>
            <a:ext uri="{FF2B5EF4-FFF2-40B4-BE49-F238E27FC236}">
              <a16:creationId xmlns:a16="http://schemas.microsoft.com/office/drawing/2014/main" id="{C68C7D80-C64D-4DAF-B9D3-4E33BDF37F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2" name="CustomShape 1">
          <a:extLst>
            <a:ext uri="{FF2B5EF4-FFF2-40B4-BE49-F238E27FC236}">
              <a16:creationId xmlns:a16="http://schemas.microsoft.com/office/drawing/2014/main" id="{D8E21B14-8CD9-4C4A-8161-200A93D2981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3" name="CustomShape 1">
          <a:extLst>
            <a:ext uri="{FF2B5EF4-FFF2-40B4-BE49-F238E27FC236}">
              <a16:creationId xmlns:a16="http://schemas.microsoft.com/office/drawing/2014/main" id="{3EBDFDFA-98D6-437D-AAC3-EEC84992BD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4" name="CustomShape 1">
          <a:extLst>
            <a:ext uri="{FF2B5EF4-FFF2-40B4-BE49-F238E27FC236}">
              <a16:creationId xmlns:a16="http://schemas.microsoft.com/office/drawing/2014/main" id="{8AFEA165-2A88-4647-AFCB-7D70858F415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5" name="CustomShape 1">
          <a:extLst>
            <a:ext uri="{FF2B5EF4-FFF2-40B4-BE49-F238E27FC236}">
              <a16:creationId xmlns:a16="http://schemas.microsoft.com/office/drawing/2014/main" id="{36A73D4F-DBFA-4B75-8DB7-FDFF677B9A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6" name="CustomShape 1">
          <a:extLst>
            <a:ext uri="{FF2B5EF4-FFF2-40B4-BE49-F238E27FC236}">
              <a16:creationId xmlns:a16="http://schemas.microsoft.com/office/drawing/2014/main" id="{8038C367-EEB8-4F6C-927B-592750F104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7" name="CustomShape 1">
          <a:extLst>
            <a:ext uri="{FF2B5EF4-FFF2-40B4-BE49-F238E27FC236}">
              <a16:creationId xmlns:a16="http://schemas.microsoft.com/office/drawing/2014/main" id="{D1F4C394-7EB4-422B-97B1-7B57447332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8" name="CustomShape 1">
          <a:extLst>
            <a:ext uri="{FF2B5EF4-FFF2-40B4-BE49-F238E27FC236}">
              <a16:creationId xmlns:a16="http://schemas.microsoft.com/office/drawing/2014/main" id="{E4F8B2A8-7F1C-4BD9-B0E4-DC81E7A3374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29" name="CustomShape 1">
          <a:extLst>
            <a:ext uri="{FF2B5EF4-FFF2-40B4-BE49-F238E27FC236}">
              <a16:creationId xmlns:a16="http://schemas.microsoft.com/office/drawing/2014/main" id="{203BEC73-B95F-4F30-A795-AC6E84E937D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0" name="CustomShape 1">
          <a:extLst>
            <a:ext uri="{FF2B5EF4-FFF2-40B4-BE49-F238E27FC236}">
              <a16:creationId xmlns:a16="http://schemas.microsoft.com/office/drawing/2014/main" id="{1911A971-C229-41A1-AA8A-507BAE5BCC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1" name="CustomShape 1">
          <a:extLst>
            <a:ext uri="{FF2B5EF4-FFF2-40B4-BE49-F238E27FC236}">
              <a16:creationId xmlns:a16="http://schemas.microsoft.com/office/drawing/2014/main" id="{BBD93DB4-A7E0-4851-A278-3EF050DC37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2" name="CustomShape 1">
          <a:extLst>
            <a:ext uri="{FF2B5EF4-FFF2-40B4-BE49-F238E27FC236}">
              <a16:creationId xmlns:a16="http://schemas.microsoft.com/office/drawing/2014/main" id="{12E66B58-366F-4889-8B7C-6695639D79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3" name="CustomShape 1">
          <a:extLst>
            <a:ext uri="{FF2B5EF4-FFF2-40B4-BE49-F238E27FC236}">
              <a16:creationId xmlns:a16="http://schemas.microsoft.com/office/drawing/2014/main" id="{6954222E-7893-4604-A74D-EE886B659B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4" name="CustomShape 1">
          <a:extLst>
            <a:ext uri="{FF2B5EF4-FFF2-40B4-BE49-F238E27FC236}">
              <a16:creationId xmlns:a16="http://schemas.microsoft.com/office/drawing/2014/main" id="{8E1A5E38-46A1-4654-94C2-4B1C5EDE40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5" name="CustomShape 1">
          <a:extLst>
            <a:ext uri="{FF2B5EF4-FFF2-40B4-BE49-F238E27FC236}">
              <a16:creationId xmlns:a16="http://schemas.microsoft.com/office/drawing/2014/main" id="{50A52E4C-B272-4AEE-AEDD-BFEE3D1D7E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6" name="CustomShape 1">
          <a:extLst>
            <a:ext uri="{FF2B5EF4-FFF2-40B4-BE49-F238E27FC236}">
              <a16:creationId xmlns:a16="http://schemas.microsoft.com/office/drawing/2014/main" id="{C6AEA006-DA3F-47F9-B145-FF099CD5CD6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7" name="CustomShape 1">
          <a:extLst>
            <a:ext uri="{FF2B5EF4-FFF2-40B4-BE49-F238E27FC236}">
              <a16:creationId xmlns:a16="http://schemas.microsoft.com/office/drawing/2014/main" id="{1351783D-036A-4BDD-BF58-81FB740F98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8" name="CustomShape 1">
          <a:extLst>
            <a:ext uri="{FF2B5EF4-FFF2-40B4-BE49-F238E27FC236}">
              <a16:creationId xmlns:a16="http://schemas.microsoft.com/office/drawing/2014/main" id="{FF277763-37F9-4EF2-B2D8-FE9066663D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39" name="CustomShape 1">
          <a:extLst>
            <a:ext uri="{FF2B5EF4-FFF2-40B4-BE49-F238E27FC236}">
              <a16:creationId xmlns:a16="http://schemas.microsoft.com/office/drawing/2014/main" id="{FC364F65-C392-4FA2-B877-EC97E12832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0" name="CustomShape 1">
          <a:extLst>
            <a:ext uri="{FF2B5EF4-FFF2-40B4-BE49-F238E27FC236}">
              <a16:creationId xmlns:a16="http://schemas.microsoft.com/office/drawing/2014/main" id="{B516007C-4107-49BF-9272-E45D479278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1" name="CustomShape 1">
          <a:extLst>
            <a:ext uri="{FF2B5EF4-FFF2-40B4-BE49-F238E27FC236}">
              <a16:creationId xmlns:a16="http://schemas.microsoft.com/office/drawing/2014/main" id="{D52FC50B-02AA-4337-A019-1D01C898B31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2" name="CustomShape 1">
          <a:extLst>
            <a:ext uri="{FF2B5EF4-FFF2-40B4-BE49-F238E27FC236}">
              <a16:creationId xmlns:a16="http://schemas.microsoft.com/office/drawing/2014/main" id="{758FFCD3-C599-406C-9C89-AA40E003772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3" name="CustomShape 1">
          <a:extLst>
            <a:ext uri="{FF2B5EF4-FFF2-40B4-BE49-F238E27FC236}">
              <a16:creationId xmlns:a16="http://schemas.microsoft.com/office/drawing/2014/main" id="{FB489735-F05D-4257-92AA-23A34DF255F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4" name="CustomShape 1">
          <a:extLst>
            <a:ext uri="{FF2B5EF4-FFF2-40B4-BE49-F238E27FC236}">
              <a16:creationId xmlns:a16="http://schemas.microsoft.com/office/drawing/2014/main" id="{39AF54A3-FFA5-4E10-9A19-CB0C8B2F71D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5" name="CustomShape 1">
          <a:extLst>
            <a:ext uri="{FF2B5EF4-FFF2-40B4-BE49-F238E27FC236}">
              <a16:creationId xmlns:a16="http://schemas.microsoft.com/office/drawing/2014/main" id="{448CD855-C4F3-4178-970F-EF41D3E6654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6" name="CustomShape 1">
          <a:extLst>
            <a:ext uri="{FF2B5EF4-FFF2-40B4-BE49-F238E27FC236}">
              <a16:creationId xmlns:a16="http://schemas.microsoft.com/office/drawing/2014/main" id="{3E418EA7-13BE-4BB2-BE0C-EDFAB307FC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7" name="CustomShape 1">
          <a:extLst>
            <a:ext uri="{FF2B5EF4-FFF2-40B4-BE49-F238E27FC236}">
              <a16:creationId xmlns:a16="http://schemas.microsoft.com/office/drawing/2014/main" id="{ECBF2C5D-DCD3-40A8-9DAA-48382433BF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8" name="CustomShape 1">
          <a:extLst>
            <a:ext uri="{FF2B5EF4-FFF2-40B4-BE49-F238E27FC236}">
              <a16:creationId xmlns:a16="http://schemas.microsoft.com/office/drawing/2014/main" id="{E0C6C674-3B0C-4B89-9E36-BCE151C5DC8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49" name="CustomShape 1">
          <a:extLst>
            <a:ext uri="{FF2B5EF4-FFF2-40B4-BE49-F238E27FC236}">
              <a16:creationId xmlns:a16="http://schemas.microsoft.com/office/drawing/2014/main" id="{36C53217-9B6D-4D52-8AA3-F094ED58DF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0" name="CustomShape 1">
          <a:extLst>
            <a:ext uri="{FF2B5EF4-FFF2-40B4-BE49-F238E27FC236}">
              <a16:creationId xmlns:a16="http://schemas.microsoft.com/office/drawing/2014/main" id="{0A10428F-E6CD-43A6-930B-C2E7E785CB5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1" name="CustomShape 1">
          <a:extLst>
            <a:ext uri="{FF2B5EF4-FFF2-40B4-BE49-F238E27FC236}">
              <a16:creationId xmlns:a16="http://schemas.microsoft.com/office/drawing/2014/main" id="{9E53FC15-FF8A-4B6B-87BA-4409B980D8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2" name="CustomShape 1">
          <a:extLst>
            <a:ext uri="{FF2B5EF4-FFF2-40B4-BE49-F238E27FC236}">
              <a16:creationId xmlns:a16="http://schemas.microsoft.com/office/drawing/2014/main" id="{2C8D9840-92E8-49B0-8B1B-5542C430D7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3" name="CustomShape 1">
          <a:extLst>
            <a:ext uri="{FF2B5EF4-FFF2-40B4-BE49-F238E27FC236}">
              <a16:creationId xmlns:a16="http://schemas.microsoft.com/office/drawing/2014/main" id="{C85447F2-BFF5-40B0-8A51-D807408C465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4" name="CustomShape 1">
          <a:extLst>
            <a:ext uri="{FF2B5EF4-FFF2-40B4-BE49-F238E27FC236}">
              <a16:creationId xmlns:a16="http://schemas.microsoft.com/office/drawing/2014/main" id="{446DB014-4D23-40D1-8BB3-B07C33A6A32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5" name="CustomShape 1">
          <a:extLst>
            <a:ext uri="{FF2B5EF4-FFF2-40B4-BE49-F238E27FC236}">
              <a16:creationId xmlns:a16="http://schemas.microsoft.com/office/drawing/2014/main" id="{A832D63C-FEB9-45F7-82F8-1D5181C815F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6" name="CustomShape 1">
          <a:extLst>
            <a:ext uri="{FF2B5EF4-FFF2-40B4-BE49-F238E27FC236}">
              <a16:creationId xmlns:a16="http://schemas.microsoft.com/office/drawing/2014/main" id="{EBB640A1-BB17-49EA-A681-408F55C2A0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7" name="CustomShape 1">
          <a:extLst>
            <a:ext uri="{FF2B5EF4-FFF2-40B4-BE49-F238E27FC236}">
              <a16:creationId xmlns:a16="http://schemas.microsoft.com/office/drawing/2014/main" id="{5C72A47E-DAB1-4E28-B6C5-26ECFF3E87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8" name="CustomShape 1">
          <a:extLst>
            <a:ext uri="{FF2B5EF4-FFF2-40B4-BE49-F238E27FC236}">
              <a16:creationId xmlns:a16="http://schemas.microsoft.com/office/drawing/2014/main" id="{785F0105-B0A6-4909-88AA-C3B099B9DE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59" name="CustomShape 1">
          <a:extLst>
            <a:ext uri="{FF2B5EF4-FFF2-40B4-BE49-F238E27FC236}">
              <a16:creationId xmlns:a16="http://schemas.microsoft.com/office/drawing/2014/main" id="{C5001D47-D9AE-4A0A-BD6C-886477A3AA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0" name="CustomShape 1">
          <a:extLst>
            <a:ext uri="{FF2B5EF4-FFF2-40B4-BE49-F238E27FC236}">
              <a16:creationId xmlns:a16="http://schemas.microsoft.com/office/drawing/2014/main" id="{F2FD1589-71F8-4F6C-A3D5-D48C02171BB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1" name="CustomShape 1">
          <a:extLst>
            <a:ext uri="{FF2B5EF4-FFF2-40B4-BE49-F238E27FC236}">
              <a16:creationId xmlns:a16="http://schemas.microsoft.com/office/drawing/2014/main" id="{F98C42BD-1265-46BB-AA4A-BF60114778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2" name="CustomShape 1">
          <a:extLst>
            <a:ext uri="{FF2B5EF4-FFF2-40B4-BE49-F238E27FC236}">
              <a16:creationId xmlns:a16="http://schemas.microsoft.com/office/drawing/2014/main" id="{824C6B40-5EA7-4700-B773-0000A3680C4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3" name="CustomShape 1">
          <a:extLst>
            <a:ext uri="{FF2B5EF4-FFF2-40B4-BE49-F238E27FC236}">
              <a16:creationId xmlns:a16="http://schemas.microsoft.com/office/drawing/2014/main" id="{144B888E-74B4-4857-919D-2DA9CDD0EC5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4" name="CustomShape 1">
          <a:extLst>
            <a:ext uri="{FF2B5EF4-FFF2-40B4-BE49-F238E27FC236}">
              <a16:creationId xmlns:a16="http://schemas.microsoft.com/office/drawing/2014/main" id="{4B473667-2B72-4F35-BA45-94963D2F72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5" name="CustomShape 1">
          <a:extLst>
            <a:ext uri="{FF2B5EF4-FFF2-40B4-BE49-F238E27FC236}">
              <a16:creationId xmlns:a16="http://schemas.microsoft.com/office/drawing/2014/main" id="{A28CD95F-F1C5-4B9A-91E7-19B334D30E5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6" name="CustomShape 1">
          <a:extLst>
            <a:ext uri="{FF2B5EF4-FFF2-40B4-BE49-F238E27FC236}">
              <a16:creationId xmlns:a16="http://schemas.microsoft.com/office/drawing/2014/main" id="{2F7DB397-4E7D-4F70-8646-B2F5E8C8B5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7" name="CustomShape 1">
          <a:extLst>
            <a:ext uri="{FF2B5EF4-FFF2-40B4-BE49-F238E27FC236}">
              <a16:creationId xmlns:a16="http://schemas.microsoft.com/office/drawing/2014/main" id="{4E1502D2-E59A-4311-ABCE-1ABBE908E9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8" name="CustomShape 1">
          <a:extLst>
            <a:ext uri="{FF2B5EF4-FFF2-40B4-BE49-F238E27FC236}">
              <a16:creationId xmlns:a16="http://schemas.microsoft.com/office/drawing/2014/main" id="{D4E29AA6-6EC8-42BE-B007-AAFFBDA14A3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69" name="CustomShape 1">
          <a:extLst>
            <a:ext uri="{FF2B5EF4-FFF2-40B4-BE49-F238E27FC236}">
              <a16:creationId xmlns:a16="http://schemas.microsoft.com/office/drawing/2014/main" id="{F6BA97E4-36E3-453F-924E-10218F2225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0" name="CustomShape 1">
          <a:extLst>
            <a:ext uri="{FF2B5EF4-FFF2-40B4-BE49-F238E27FC236}">
              <a16:creationId xmlns:a16="http://schemas.microsoft.com/office/drawing/2014/main" id="{6CC672A1-1363-432F-8232-CD659DC21D6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1" name="CustomShape 1">
          <a:extLst>
            <a:ext uri="{FF2B5EF4-FFF2-40B4-BE49-F238E27FC236}">
              <a16:creationId xmlns:a16="http://schemas.microsoft.com/office/drawing/2014/main" id="{A17304AE-9284-4F2A-A4AA-C903B099993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2" name="CustomShape 1">
          <a:extLst>
            <a:ext uri="{FF2B5EF4-FFF2-40B4-BE49-F238E27FC236}">
              <a16:creationId xmlns:a16="http://schemas.microsoft.com/office/drawing/2014/main" id="{3B0F614A-EBC1-4AFA-A5EB-91A3022AD51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3" name="CustomShape 1">
          <a:extLst>
            <a:ext uri="{FF2B5EF4-FFF2-40B4-BE49-F238E27FC236}">
              <a16:creationId xmlns:a16="http://schemas.microsoft.com/office/drawing/2014/main" id="{1A6E6AB9-7F08-40E8-B6CC-B7A42F4875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4" name="CustomShape 1">
          <a:extLst>
            <a:ext uri="{FF2B5EF4-FFF2-40B4-BE49-F238E27FC236}">
              <a16:creationId xmlns:a16="http://schemas.microsoft.com/office/drawing/2014/main" id="{67DAB6BA-E9ED-4449-9975-6CD965DC4C6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5" name="CustomShape 1">
          <a:extLst>
            <a:ext uri="{FF2B5EF4-FFF2-40B4-BE49-F238E27FC236}">
              <a16:creationId xmlns:a16="http://schemas.microsoft.com/office/drawing/2014/main" id="{B9ADBE9A-FD87-46BA-B51C-B2AD6440892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6" name="CustomShape 1">
          <a:extLst>
            <a:ext uri="{FF2B5EF4-FFF2-40B4-BE49-F238E27FC236}">
              <a16:creationId xmlns:a16="http://schemas.microsoft.com/office/drawing/2014/main" id="{70B681AD-1F87-482B-A2E6-8FDA7F428A5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7" name="CustomShape 1">
          <a:extLst>
            <a:ext uri="{FF2B5EF4-FFF2-40B4-BE49-F238E27FC236}">
              <a16:creationId xmlns:a16="http://schemas.microsoft.com/office/drawing/2014/main" id="{8F8ADFB9-5B67-40BB-AB73-97AEEC754E5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8" name="CustomShape 1">
          <a:extLst>
            <a:ext uri="{FF2B5EF4-FFF2-40B4-BE49-F238E27FC236}">
              <a16:creationId xmlns:a16="http://schemas.microsoft.com/office/drawing/2014/main" id="{241E45B0-7CCB-49AA-AA35-13D304DE704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79" name="CustomShape 1">
          <a:extLst>
            <a:ext uri="{FF2B5EF4-FFF2-40B4-BE49-F238E27FC236}">
              <a16:creationId xmlns:a16="http://schemas.microsoft.com/office/drawing/2014/main" id="{E8CC64C2-AE17-474F-8F8D-79D66E7C74F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0" name="CustomShape 1">
          <a:extLst>
            <a:ext uri="{FF2B5EF4-FFF2-40B4-BE49-F238E27FC236}">
              <a16:creationId xmlns:a16="http://schemas.microsoft.com/office/drawing/2014/main" id="{F7B933A2-2392-41EB-9DE3-A64CB8ACAE0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1" name="CustomShape 1">
          <a:extLst>
            <a:ext uri="{FF2B5EF4-FFF2-40B4-BE49-F238E27FC236}">
              <a16:creationId xmlns:a16="http://schemas.microsoft.com/office/drawing/2014/main" id="{95177B4B-04ED-4E63-8818-9B4629D9454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2" name="CustomShape 1">
          <a:extLst>
            <a:ext uri="{FF2B5EF4-FFF2-40B4-BE49-F238E27FC236}">
              <a16:creationId xmlns:a16="http://schemas.microsoft.com/office/drawing/2014/main" id="{B7283724-7EFB-4C3B-9878-C8A615A368F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3" name="CustomShape 1">
          <a:extLst>
            <a:ext uri="{FF2B5EF4-FFF2-40B4-BE49-F238E27FC236}">
              <a16:creationId xmlns:a16="http://schemas.microsoft.com/office/drawing/2014/main" id="{C9D5F3DF-6111-4CBF-9D78-256D76F365D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4" name="CustomShape 1">
          <a:extLst>
            <a:ext uri="{FF2B5EF4-FFF2-40B4-BE49-F238E27FC236}">
              <a16:creationId xmlns:a16="http://schemas.microsoft.com/office/drawing/2014/main" id="{EC5F2471-816E-4077-827E-468CAFE4FBC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5" name="CustomShape 1">
          <a:extLst>
            <a:ext uri="{FF2B5EF4-FFF2-40B4-BE49-F238E27FC236}">
              <a16:creationId xmlns:a16="http://schemas.microsoft.com/office/drawing/2014/main" id="{05D422DE-C270-48DA-B1D4-772B7D2F028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6" name="CustomShape 1">
          <a:extLst>
            <a:ext uri="{FF2B5EF4-FFF2-40B4-BE49-F238E27FC236}">
              <a16:creationId xmlns:a16="http://schemas.microsoft.com/office/drawing/2014/main" id="{4E65A394-AC47-4134-A7AD-180C067E1E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7" name="CustomShape 1">
          <a:extLst>
            <a:ext uri="{FF2B5EF4-FFF2-40B4-BE49-F238E27FC236}">
              <a16:creationId xmlns:a16="http://schemas.microsoft.com/office/drawing/2014/main" id="{DADE0142-3485-4C0D-9178-A805DD08EF5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8" name="CustomShape 1">
          <a:extLst>
            <a:ext uri="{FF2B5EF4-FFF2-40B4-BE49-F238E27FC236}">
              <a16:creationId xmlns:a16="http://schemas.microsoft.com/office/drawing/2014/main" id="{95F8FB4E-4518-4E17-8794-11DEFF16EF6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89" name="CustomShape 1">
          <a:extLst>
            <a:ext uri="{FF2B5EF4-FFF2-40B4-BE49-F238E27FC236}">
              <a16:creationId xmlns:a16="http://schemas.microsoft.com/office/drawing/2014/main" id="{0B17D253-246C-4E55-A7C2-DA16783F66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0" name="CustomShape 1">
          <a:extLst>
            <a:ext uri="{FF2B5EF4-FFF2-40B4-BE49-F238E27FC236}">
              <a16:creationId xmlns:a16="http://schemas.microsoft.com/office/drawing/2014/main" id="{33097A7E-81B6-4BB3-B77F-0A637852A55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1" name="CustomShape 1">
          <a:extLst>
            <a:ext uri="{FF2B5EF4-FFF2-40B4-BE49-F238E27FC236}">
              <a16:creationId xmlns:a16="http://schemas.microsoft.com/office/drawing/2014/main" id="{E952F51A-EC26-4DAA-8782-0FF555AEA19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2" name="CustomShape 1">
          <a:extLst>
            <a:ext uri="{FF2B5EF4-FFF2-40B4-BE49-F238E27FC236}">
              <a16:creationId xmlns:a16="http://schemas.microsoft.com/office/drawing/2014/main" id="{98F41907-278C-475F-A94D-A05D6C7169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3" name="CustomShape 1">
          <a:extLst>
            <a:ext uri="{FF2B5EF4-FFF2-40B4-BE49-F238E27FC236}">
              <a16:creationId xmlns:a16="http://schemas.microsoft.com/office/drawing/2014/main" id="{AB704921-19AF-421A-BA23-2B345326EB3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4" name="CustomShape 1">
          <a:extLst>
            <a:ext uri="{FF2B5EF4-FFF2-40B4-BE49-F238E27FC236}">
              <a16:creationId xmlns:a16="http://schemas.microsoft.com/office/drawing/2014/main" id="{EEE58B4B-0A63-4610-BE27-EE48504EA1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5" name="CustomShape 1">
          <a:extLst>
            <a:ext uri="{FF2B5EF4-FFF2-40B4-BE49-F238E27FC236}">
              <a16:creationId xmlns:a16="http://schemas.microsoft.com/office/drawing/2014/main" id="{5911B7C5-3063-46AF-A2C6-F6C1A6F906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6" name="CustomShape 1">
          <a:extLst>
            <a:ext uri="{FF2B5EF4-FFF2-40B4-BE49-F238E27FC236}">
              <a16:creationId xmlns:a16="http://schemas.microsoft.com/office/drawing/2014/main" id="{1ED2B599-82CE-4010-AEEA-7368CA64966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7" name="CustomShape 1">
          <a:extLst>
            <a:ext uri="{FF2B5EF4-FFF2-40B4-BE49-F238E27FC236}">
              <a16:creationId xmlns:a16="http://schemas.microsoft.com/office/drawing/2014/main" id="{398F528D-93A6-4D35-B886-175DFD7661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8" name="CustomShape 1">
          <a:extLst>
            <a:ext uri="{FF2B5EF4-FFF2-40B4-BE49-F238E27FC236}">
              <a16:creationId xmlns:a16="http://schemas.microsoft.com/office/drawing/2014/main" id="{53ED8610-0BC3-4486-B1CB-E36A46798A6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499" name="CustomShape 1">
          <a:extLst>
            <a:ext uri="{FF2B5EF4-FFF2-40B4-BE49-F238E27FC236}">
              <a16:creationId xmlns:a16="http://schemas.microsoft.com/office/drawing/2014/main" id="{084D1A20-AEEA-462C-94C8-AF914682BA8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0" name="CustomShape 1">
          <a:extLst>
            <a:ext uri="{FF2B5EF4-FFF2-40B4-BE49-F238E27FC236}">
              <a16:creationId xmlns:a16="http://schemas.microsoft.com/office/drawing/2014/main" id="{13AB2354-D3DD-48D2-8854-94F6C849F0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1" name="CustomShape 1">
          <a:extLst>
            <a:ext uri="{FF2B5EF4-FFF2-40B4-BE49-F238E27FC236}">
              <a16:creationId xmlns:a16="http://schemas.microsoft.com/office/drawing/2014/main" id="{DAD9E6B3-3848-4CEF-8E3B-FB3CB95D2FF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2" name="CustomShape 1">
          <a:extLst>
            <a:ext uri="{FF2B5EF4-FFF2-40B4-BE49-F238E27FC236}">
              <a16:creationId xmlns:a16="http://schemas.microsoft.com/office/drawing/2014/main" id="{31F6E873-D3F1-4A0B-8324-278B31A43D0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3" name="CustomShape 1">
          <a:extLst>
            <a:ext uri="{FF2B5EF4-FFF2-40B4-BE49-F238E27FC236}">
              <a16:creationId xmlns:a16="http://schemas.microsoft.com/office/drawing/2014/main" id="{DC9D2B35-00FF-4E66-9A56-24868CC74D8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4" name="CustomShape 1">
          <a:extLst>
            <a:ext uri="{FF2B5EF4-FFF2-40B4-BE49-F238E27FC236}">
              <a16:creationId xmlns:a16="http://schemas.microsoft.com/office/drawing/2014/main" id="{B010CFB5-EC73-4804-9F53-10C47EB503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5" name="CustomShape 1">
          <a:extLst>
            <a:ext uri="{FF2B5EF4-FFF2-40B4-BE49-F238E27FC236}">
              <a16:creationId xmlns:a16="http://schemas.microsoft.com/office/drawing/2014/main" id="{C355C15A-30A4-4F19-AD35-DBD7D37067A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6" name="CustomShape 1">
          <a:extLst>
            <a:ext uri="{FF2B5EF4-FFF2-40B4-BE49-F238E27FC236}">
              <a16:creationId xmlns:a16="http://schemas.microsoft.com/office/drawing/2014/main" id="{B96E0715-38AD-4B3D-9F3C-BFE6D1578BF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7" name="CustomShape 1">
          <a:extLst>
            <a:ext uri="{FF2B5EF4-FFF2-40B4-BE49-F238E27FC236}">
              <a16:creationId xmlns:a16="http://schemas.microsoft.com/office/drawing/2014/main" id="{434BBD2D-8130-4D4F-95F4-9D1A6769955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8" name="CustomShape 1">
          <a:extLst>
            <a:ext uri="{FF2B5EF4-FFF2-40B4-BE49-F238E27FC236}">
              <a16:creationId xmlns:a16="http://schemas.microsoft.com/office/drawing/2014/main" id="{36BB1B2C-3960-4E85-94B0-0C853EBE18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09" name="CustomShape 1">
          <a:extLst>
            <a:ext uri="{FF2B5EF4-FFF2-40B4-BE49-F238E27FC236}">
              <a16:creationId xmlns:a16="http://schemas.microsoft.com/office/drawing/2014/main" id="{AD5EE91B-3731-4E00-B5EC-154820C7AA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0" name="CustomShape 1">
          <a:extLst>
            <a:ext uri="{FF2B5EF4-FFF2-40B4-BE49-F238E27FC236}">
              <a16:creationId xmlns:a16="http://schemas.microsoft.com/office/drawing/2014/main" id="{F17BA8C4-FBC1-468B-B02A-27ADCEFE9C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1" name="CustomShape 1">
          <a:extLst>
            <a:ext uri="{FF2B5EF4-FFF2-40B4-BE49-F238E27FC236}">
              <a16:creationId xmlns:a16="http://schemas.microsoft.com/office/drawing/2014/main" id="{1444398A-074A-4CBA-AD19-26C8397003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2" name="CustomShape 1">
          <a:extLst>
            <a:ext uri="{FF2B5EF4-FFF2-40B4-BE49-F238E27FC236}">
              <a16:creationId xmlns:a16="http://schemas.microsoft.com/office/drawing/2014/main" id="{57F66E1B-8451-46FC-9555-D3D618E91AD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3" name="CustomShape 1">
          <a:extLst>
            <a:ext uri="{FF2B5EF4-FFF2-40B4-BE49-F238E27FC236}">
              <a16:creationId xmlns:a16="http://schemas.microsoft.com/office/drawing/2014/main" id="{854C2940-ED60-4A42-BE21-6ABF52DFF9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4" name="CustomShape 1">
          <a:extLst>
            <a:ext uri="{FF2B5EF4-FFF2-40B4-BE49-F238E27FC236}">
              <a16:creationId xmlns:a16="http://schemas.microsoft.com/office/drawing/2014/main" id="{65357686-8211-4F1B-A6B0-516DF8BC01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5" name="CustomShape 1">
          <a:extLst>
            <a:ext uri="{FF2B5EF4-FFF2-40B4-BE49-F238E27FC236}">
              <a16:creationId xmlns:a16="http://schemas.microsoft.com/office/drawing/2014/main" id="{0D761721-3B95-49C2-A177-71166F83B1A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6" name="CustomShape 1">
          <a:extLst>
            <a:ext uri="{FF2B5EF4-FFF2-40B4-BE49-F238E27FC236}">
              <a16:creationId xmlns:a16="http://schemas.microsoft.com/office/drawing/2014/main" id="{60EEA263-8907-4A4C-A789-CF946718812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7" name="CustomShape 1">
          <a:extLst>
            <a:ext uri="{FF2B5EF4-FFF2-40B4-BE49-F238E27FC236}">
              <a16:creationId xmlns:a16="http://schemas.microsoft.com/office/drawing/2014/main" id="{0D5B944F-E166-4CAA-9E1F-342474DD1CE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8" name="CustomShape 1">
          <a:extLst>
            <a:ext uri="{FF2B5EF4-FFF2-40B4-BE49-F238E27FC236}">
              <a16:creationId xmlns:a16="http://schemas.microsoft.com/office/drawing/2014/main" id="{8B8CFEDA-6D75-4093-980D-4CF90A21138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19" name="CustomShape 1">
          <a:extLst>
            <a:ext uri="{FF2B5EF4-FFF2-40B4-BE49-F238E27FC236}">
              <a16:creationId xmlns:a16="http://schemas.microsoft.com/office/drawing/2014/main" id="{C45E368E-11C6-4F82-948A-45FF1B56B6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0" name="CustomShape 1">
          <a:extLst>
            <a:ext uri="{FF2B5EF4-FFF2-40B4-BE49-F238E27FC236}">
              <a16:creationId xmlns:a16="http://schemas.microsoft.com/office/drawing/2014/main" id="{6EE3CEDC-AE37-4798-BAEA-645D5E8A9B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1" name="CustomShape 1">
          <a:extLst>
            <a:ext uri="{FF2B5EF4-FFF2-40B4-BE49-F238E27FC236}">
              <a16:creationId xmlns:a16="http://schemas.microsoft.com/office/drawing/2014/main" id="{8B45FCAA-DB13-4A98-AE32-00E78381FB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2" name="CustomShape 1">
          <a:extLst>
            <a:ext uri="{FF2B5EF4-FFF2-40B4-BE49-F238E27FC236}">
              <a16:creationId xmlns:a16="http://schemas.microsoft.com/office/drawing/2014/main" id="{83C792E1-47B2-4D2F-8DA0-F911A5D2F6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3" name="CustomShape 1">
          <a:extLst>
            <a:ext uri="{FF2B5EF4-FFF2-40B4-BE49-F238E27FC236}">
              <a16:creationId xmlns:a16="http://schemas.microsoft.com/office/drawing/2014/main" id="{05304E16-4E66-41D0-9DEC-5962BB7DE35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4" name="CustomShape 1">
          <a:extLst>
            <a:ext uri="{FF2B5EF4-FFF2-40B4-BE49-F238E27FC236}">
              <a16:creationId xmlns:a16="http://schemas.microsoft.com/office/drawing/2014/main" id="{D4672ACC-C3E1-4049-A41A-CC12CC6F37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5" name="CustomShape 1">
          <a:extLst>
            <a:ext uri="{FF2B5EF4-FFF2-40B4-BE49-F238E27FC236}">
              <a16:creationId xmlns:a16="http://schemas.microsoft.com/office/drawing/2014/main" id="{6A57F33A-1DDE-40F1-9033-333CA0C7376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6" name="CustomShape 1">
          <a:extLst>
            <a:ext uri="{FF2B5EF4-FFF2-40B4-BE49-F238E27FC236}">
              <a16:creationId xmlns:a16="http://schemas.microsoft.com/office/drawing/2014/main" id="{9836EA2E-BF89-483F-9AD2-4C352E5960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7" name="CustomShape 1">
          <a:extLst>
            <a:ext uri="{FF2B5EF4-FFF2-40B4-BE49-F238E27FC236}">
              <a16:creationId xmlns:a16="http://schemas.microsoft.com/office/drawing/2014/main" id="{2A283368-5CC3-40B3-BD16-D9353450CB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8" name="CustomShape 1">
          <a:extLst>
            <a:ext uri="{FF2B5EF4-FFF2-40B4-BE49-F238E27FC236}">
              <a16:creationId xmlns:a16="http://schemas.microsoft.com/office/drawing/2014/main" id="{B0FDB25E-A742-4E56-A76F-BD630744E2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29" name="CustomShape 1">
          <a:extLst>
            <a:ext uri="{FF2B5EF4-FFF2-40B4-BE49-F238E27FC236}">
              <a16:creationId xmlns:a16="http://schemas.microsoft.com/office/drawing/2014/main" id="{6604D15B-4F13-4862-B40D-D5A6F88CC7D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0" name="CustomShape 1">
          <a:extLst>
            <a:ext uri="{FF2B5EF4-FFF2-40B4-BE49-F238E27FC236}">
              <a16:creationId xmlns:a16="http://schemas.microsoft.com/office/drawing/2014/main" id="{FEE9B0B2-C47C-476C-80EA-2051F2EB78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1" name="CustomShape 1">
          <a:extLst>
            <a:ext uri="{FF2B5EF4-FFF2-40B4-BE49-F238E27FC236}">
              <a16:creationId xmlns:a16="http://schemas.microsoft.com/office/drawing/2014/main" id="{30E360A2-0C49-410C-8EBF-F9449BE3F2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2" name="CustomShape 1">
          <a:extLst>
            <a:ext uri="{FF2B5EF4-FFF2-40B4-BE49-F238E27FC236}">
              <a16:creationId xmlns:a16="http://schemas.microsoft.com/office/drawing/2014/main" id="{9B519B61-C3B1-42AC-B94D-4511231986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3" name="CustomShape 1">
          <a:extLst>
            <a:ext uri="{FF2B5EF4-FFF2-40B4-BE49-F238E27FC236}">
              <a16:creationId xmlns:a16="http://schemas.microsoft.com/office/drawing/2014/main" id="{4239C6AE-6B39-4BEC-9C64-302F972AB71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4" name="CustomShape 1">
          <a:extLst>
            <a:ext uri="{FF2B5EF4-FFF2-40B4-BE49-F238E27FC236}">
              <a16:creationId xmlns:a16="http://schemas.microsoft.com/office/drawing/2014/main" id="{B46E99BE-BF87-4703-ACDE-2647623235F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5" name="CustomShape 1">
          <a:extLst>
            <a:ext uri="{FF2B5EF4-FFF2-40B4-BE49-F238E27FC236}">
              <a16:creationId xmlns:a16="http://schemas.microsoft.com/office/drawing/2014/main" id="{2CE33503-CE31-4C9B-8F99-072E46C511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6" name="CustomShape 1">
          <a:extLst>
            <a:ext uri="{FF2B5EF4-FFF2-40B4-BE49-F238E27FC236}">
              <a16:creationId xmlns:a16="http://schemas.microsoft.com/office/drawing/2014/main" id="{F4E1CE95-F8D0-4603-B58E-53645CE6B05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7" name="CustomShape 1">
          <a:extLst>
            <a:ext uri="{FF2B5EF4-FFF2-40B4-BE49-F238E27FC236}">
              <a16:creationId xmlns:a16="http://schemas.microsoft.com/office/drawing/2014/main" id="{564FE4E9-FAC9-4A37-9295-0D9108308E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8" name="CustomShape 1">
          <a:extLst>
            <a:ext uri="{FF2B5EF4-FFF2-40B4-BE49-F238E27FC236}">
              <a16:creationId xmlns:a16="http://schemas.microsoft.com/office/drawing/2014/main" id="{BC3DDC63-2B19-415F-8920-A6B94D54BC0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39" name="CustomShape 1">
          <a:extLst>
            <a:ext uri="{FF2B5EF4-FFF2-40B4-BE49-F238E27FC236}">
              <a16:creationId xmlns:a16="http://schemas.microsoft.com/office/drawing/2014/main" id="{341A8615-17E0-4462-B1DD-2C2141AA0C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0" name="CustomShape 1">
          <a:extLst>
            <a:ext uri="{FF2B5EF4-FFF2-40B4-BE49-F238E27FC236}">
              <a16:creationId xmlns:a16="http://schemas.microsoft.com/office/drawing/2014/main" id="{98CDB233-2F33-4D2E-BAA8-014153DFD0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1" name="CustomShape 1">
          <a:extLst>
            <a:ext uri="{FF2B5EF4-FFF2-40B4-BE49-F238E27FC236}">
              <a16:creationId xmlns:a16="http://schemas.microsoft.com/office/drawing/2014/main" id="{F55B667A-3D41-4BF0-B02D-360D2EC957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2" name="CustomShape 1">
          <a:extLst>
            <a:ext uri="{FF2B5EF4-FFF2-40B4-BE49-F238E27FC236}">
              <a16:creationId xmlns:a16="http://schemas.microsoft.com/office/drawing/2014/main" id="{FD9A4E4B-9223-4ACA-B352-1ACAEB1A1D2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3" name="CustomShape 1">
          <a:extLst>
            <a:ext uri="{FF2B5EF4-FFF2-40B4-BE49-F238E27FC236}">
              <a16:creationId xmlns:a16="http://schemas.microsoft.com/office/drawing/2014/main" id="{6327CF41-678D-47BA-BC15-3F9189759ED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4" name="CustomShape 1">
          <a:extLst>
            <a:ext uri="{FF2B5EF4-FFF2-40B4-BE49-F238E27FC236}">
              <a16:creationId xmlns:a16="http://schemas.microsoft.com/office/drawing/2014/main" id="{4F8B6668-8C0F-4984-8CEB-B217A73253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5" name="CustomShape 1">
          <a:extLst>
            <a:ext uri="{FF2B5EF4-FFF2-40B4-BE49-F238E27FC236}">
              <a16:creationId xmlns:a16="http://schemas.microsoft.com/office/drawing/2014/main" id="{24A15F8D-B84C-410E-A4CA-65360D4A00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6" name="CustomShape 1">
          <a:extLst>
            <a:ext uri="{FF2B5EF4-FFF2-40B4-BE49-F238E27FC236}">
              <a16:creationId xmlns:a16="http://schemas.microsoft.com/office/drawing/2014/main" id="{2219205B-53ED-4B13-8D03-F06DBAA5A0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7" name="CustomShape 1">
          <a:extLst>
            <a:ext uri="{FF2B5EF4-FFF2-40B4-BE49-F238E27FC236}">
              <a16:creationId xmlns:a16="http://schemas.microsoft.com/office/drawing/2014/main" id="{1C9688F5-E853-4B05-ADE8-E287AC57E9B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8" name="CustomShape 1">
          <a:extLst>
            <a:ext uri="{FF2B5EF4-FFF2-40B4-BE49-F238E27FC236}">
              <a16:creationId xmlns:a16="http://schemas.microsoft.com/office/drawing/2014/main" id="{31F6947F-4634-4F54-B754-7A31065084B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49" name="CustomShape 1">
          <a:extLst>
            <a:ext uri="{FF2B5EF4-FFF2-40B4-BE49-F238E27FC236}">
              <a16:creationId xmlns:a16="http://schemas.microsoft.com/office/drawing/2014/main" id="{EF058055-5C95-42F4-8D7A-B86DBD30F13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0" name="CustomShape 1">
          <a:extLst>
            <a:ext uri="{FF2B5EF4-FFF2-40B4-BE49-F238E27FC236}">
              <a16:creationId xmlns:a16="http://schemas.microsoft.com/office/drawing/2014/main" id="{F3E92754-0114-4F23-B858-B211CBF9F11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1" name="CustomShape 1">
          <a:extLst>
            <a:ext uri="{FF2B5EF4-FFF2-40B4-BE49-F238E27FC236}">
              <a16:creationId xmlns:a16="http://schemas.microsoft.com/office/drawing/2014/main" id="{692F3E97-3AAA-44E1-8FDE-A88849E4E1D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2" name="CustomShape 1">
          <a:extLst>
            <a:ext uri="{FF2B5EF4-FFF2-40B4-BE49-F238E27FC236}">
              <a16:creationId xmlns:a16="http://schemas.microsoft.com/office/drawing/2014/main" id="{FE04DE10-766A-48C1-B2EC-561BB054AF9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3" name="CustomShape 1">
          <a:extLst>
            <a:ext uri="{FF2B5EF4-FFF2-40B4-BE49-F238E27FC236}">
              <a16:creationId xmlns:a16="http://schemas.microsoft.com/office/drawing/2014/main" id="{0601D9A1-84AC-4FC3-AAF9-4F9942D4454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4" name="CustomShape 1">
          <a:extLst>
            <a:ext uri="{FF2B5EF4-FFF2-40B4-BE49-F238E27FC236}">
              <a16:creationId xmlns:a16="http://schemas.microsoft.com/office/drawing/2014/main" id="{72C06E9A-2539-48C3-9316-66AA5FF5B4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5" name="CustomShape 1">
          <a:extLst>
            <a:ext uri="{FF2B5EF4-FFF2-40B4-BE49-F238E27FC236}">
              <a16:creationId xmlns:a16="http://schemas.microsoft.com/office/drawing/2014/main" id="{14E976EE-A3E3-4B5C-915F-411027E3F8C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6" name="CustomShape 1">
          <a:extLst>
            <a:ext uri="{FF2B5EF4-FFF2-40B4-BE49-F238E27FC236}">
              <a16:creationId xmlns:a16="http://schemas.microsoft.com/office/drawing/2014/main" id="{95A24E51-8E59-481F-B725-2C3D5F7FB88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7" name="CustomShape 1">
          <a:extLst>
            <a:ext uri="{FF2B5EF4-FFF2-40B4-BE49-F238E27FC236}">
              <a16:creationId xmlns:a16="http://schemas.microsoft.com/office/drawing/2014/main" id="{3A2E02DB-FE9D-4862-AD91-E6B03581A31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8" name="CustomShape 1">
          <a:extLst>
            <a:ext uri="{FF2B5EF4-FFF2-40B4-BE49-F238E27FC236}">
              <a16:creationId xmlns:a16="http://schemas.microsoft.com/office/drawing/2014/main" id="{172D6226-A8E4-4D58-A02A-A3C50990210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59" name="CustomShape 1">
          <a:extLst>
            <a:ext uri="{FF2B5EF4-FFF2-40B4-BE49-F238E27FC236}">
              <a16:creationId xmlns:a16="http://schemas.microsoft.com/office/drawing/2014/main" id="{4F546DCE-F202-40F2-945D-54A7BFB53CF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0" name="CustomShape 1">
          <a:extLst>
            <a:ext uri="{FF2B5EF4-FFF2-40B4-BE49-F238E27FC236}">
              <a16:creationId xmlns:a16="http://schemas.microsoft.com/office/drawing/2014/main" id="{D0640949-09DF-49D9-9C41-99D633D2976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1" name="CustomShape 1">
          <a:extLst>
            <a:ext uri="{FF2B5EF4-FFF2-40B4-BE49-F238E27FC236}">
              <a16:creationId xmlns:a16="http://schemas.microsoft.com/office/drawing/2014/main" id="{FE6B3DEE-4E1B-4D34-B285-9FD94D57AA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2" name="CustomShape 1">
          <a:extLst>
            <a:ext uri="{FF2B5EF4-FFF2-40B4-BE49-F238E27FC236}">
              <a16:creationId xmlns:a16="http://schemas.microsoft.com/office/drawing/2014/main" id="{21A7A086-B818-4CD8-B12D-AED5779AD73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3" name="CustomShape 1">
          <a:extLst>
            <a:ext uri="{FF2B5EF4-FFF2-40B4-BE49-F238E27FC236}">
              <a16:creationId xmlns:a16="http://schemas.microsoft.com/office/drawing/2014/main" id="{36D84334-12CC-4A5F-A179-4792161AC68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4" name="CustomShape 1">
          <a:extLst>
            <a:ext uri="{FF2B5EF4-FFF2-40B4-BE49-F238E27FC236}">
              <a16:creationId xmlns:a16="http://schemas.microsoft.com/office/drawing/2014/main" id="{67B65282-60C9-495C-B2F9-F1E7CCBD877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5" name="CustomShape 1">
          <a:extLst>
            <a:ext uri="{FF2B5EF4-FFF2-40B4-BE49-F238E27FC236}">
              <a16:creationId xmlns:a16="http://schemas.microsoft.com/office/drawing/2014/main" id="{1AAD92D7-9D8D-464A-8938-BE4230353FE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6" name="CustomShape 1">
          <a:extLst>
            <a:ext uri="{FF2B5EF4-FFF2-40B4-BE49-F238E27FC236}">
              <a16:creationId xmlns:a16="http://schemas.microsoft.com/office/drawing/2014/main" id="{06924698-5CF9-4DCB-988D-72CBF2CD34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7" name="CustomShape 1">
          <a:extLst>
            <a:ext uri="{FF2B5EF4-FFF2-40B4-BE49-F238E27FC236}">
              <a16:creationId xmlns:a16="http://schemas.microsoft.com/office/drawing/2014/main" id="{50C89CC9-8E91-4F3B-A268-B92AA51D1B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8" name="CustomShape 1">
          <a:extLst>
            <a:ext uri="{FF2B5EF4-FFF2-40B4-BE49-F238E27FC236}">
              <a16:creationId xmlns:a16="http://schemas.microsoft.com/office/drawing/2014/main" id="{0044AA58-71C5-4835-82EA-E5B7E5BB82B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69" name="CustomShape 1">
          <a:extLst>
            <a:ext uri="{FF2B5EF4-FFF2-40B4-BE49-F238E27FC236}">
              <a16:creationId xmlns:a16="http://schemas.microsoft.com/office/drawing/2014/main" id="{5F37782D-FAC6-46AF-8EC5-BB64C02F81C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70" name="CustomShape 1">
          <a:extLst>
            <a:ext uri="{FF2B5EF4-FFF2-40B4-BE49-F238E27FC236}">
              <a16:creationId xmlns:a16="http://schemas.microsoft.com/office/drawing/2014/main" id="{363C7EE9-F614-4D69-A73E-8A6A782F641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571" name="CustomShape 1">
          <a:extLst>
            <a:ext uri="{FF2B5EF4-FFF2-40B4-BE49-F238E27FC236}">
              <a16:creationId xmlns:a16="http://schemas.microsoft.com/office/drawing/2014/main" id="{E8DF9C0D-F389-408F-A1B1-557D75414AA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2" name="CustomShape 1">
          <a:extLst>
            <a:ext uri="{FF2B5EF4-FFF2-40B4-BE49-F238E27FC236}">
              <a16:creationId xmlns:a16="http://schemas.microsoft.com/office/drawing/2014/main" id="{F10A1F2A-272D-43B1-ACD2-DC85AEEEA9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3" name="CustomShape 1">
          <a:extLst>
            <a:ext uri="{FF2B5EF4-FFF2-40B4-BE49-F238E27FC236}">
              <a16:creationId xmlns:a16="http://schemas.microsoft.com/office/drawing/2014/main" id="{22A13BAC-38C9-410E-A52C-079501CDC1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4" name="CustomShape 1">
          <a:extLst>
            <a:ext uri="{FF2B5EF4-FFF2-40B4-BE49-F238E27FC236}">
              <a16:creationId xmlns:a16="http://schemas.microsoft.com/office/drawing/2014/main" id="{FC7DFE5B-A140-417D-BC2E-D499F111A7C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5" name="CustomShape 1">
          <a:extLst>
            <a:ext uri="{FF2B5EF4-FFF2-40B4-BE49-F238E27FC236}">
              <a16:creationId xmlns:a16="http://schemas.microsoft.com/office/drawing/2014/main" id="{499A2407-6135-4F41-B0E5-A17CBCFAD7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6" name="CustomShape 1">
          <a:extLst>
            <a:ext uri="{FF2B5EF4-FFF2-40B4-BE49-F238E27FC236}">
              <a16:creationId xmlns:a16="http://schemas.microsoft.com/office/drawing/2014/main" id="{EE9BE44F-3E76-4A25-9CF9-E8779B5582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7" name="CustomShape 1">
          <a:extLst>
            <a:ext uri="{FF2B5EF4-FFF2-40B4-BE49-F238E27FC236}">
              <a16:creationId xmlns:a16="http://schemas.microsoft.com/office/drawing/2014/main" id="{0FB9D911-A51C-40E5-A751-37C50CA0D5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8" name="CustomShape 1">
          <a:extLst>
            <a:ext uri="{FF2B5EF4-FFF2-40B4-BE49-F238E27FC236}">
              <a16:creationId xmlns:a16="http://schemas.microsoft.com/office/drawing/2014/main" id="{48E84D22-63D4-4195-B733-0B26E04A1B6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79" name="CustomShape 1">
          <a:extLst>
            <a:ext uri="{FF2B5EF4-FFF2-40B4-BE49-F238E27FC236}">
              <a16:creationId xmlns:a16="http://schemas.microsoft.com/office/drawing/2014/main" id="{F71C4D17-D4BB-40CA-9116-15A9506E554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0" name="CustomShape 1">
          <a:extLst>
            <a:ext uri="{FF2B5EF4-FFF2-40B4-BE49-F238E27FC236}">
              <a16:creationId xmlns:a16="http://schemas.microsoft.com/office/drawing/2014/main" id="{DD9564BA-722A-4BB5-946D-FF43DAB896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1" name="CustomShape 1">
          <a:extLst>
            <a:ext uri="{FF2B5EF4-FFF2-40B4-BE49-F238E27FC236}">
              <a16:creationId xmlns:a16="http://schemas.microsoft.com/office/drawing/2014/main" id="{58373052-97C3-4E1C-B16C-60E90403B9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2" name="CustomShape 1">
          <a:extLst>
            <a:ext uri="{FF2B5EF4-FFF2-40B4-BE49-F238E27FC236}">
              <a16:creationId xmlns:a16="http://schemas.microsoft.com/office/drawing/2014/main" id="{7CBDB533-BB0F-4026-8A55-1386BED5B12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3" name="CustomShape 1">
          <a:extLst>
            <a:ext uri="{FF2B5EF4-FFF2-40B4-BE49-F238E27FC236}">
              <a16:creationId xmlns:a16="http://schemas.microsoft.com/office/drawing/2014/main" id="{10A1B679-3218-40C2-BBAC-8705CCB8D9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4" name="CustomShape 1">
          <a:extLst>
            <a:ext uri="{FF2B5EF4-FFF2-40B4-BE49-F238E27FC236}">
              <a16:creationId xmlns:a16="http://schemas.microsoft.com/office/drawing/2014/main" id="{07135620-A7B4-451A-B56C-5601AF19EDB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5" name="CustomShape 1">
          <a:extLst>
            <a:ext uri="{FF2B5EF4-FFF2-40B4-BE49-F238E27FC236}">
              <a16:creationId xmlns:a16="http://schemas.microsoft.com/office/drawing/2014/main" id="{83C36551-3F2D-477C-BF79-7B974769A0C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6" name="CustomShape 1">
          <a:extLst>
            <a:ext uri="{FF2B5EF4-FFF2-40B4-BE49-F238E27FC236}">
              <a16:creationId xmlns:a16="http://schemas.microsoft.com/office/drawing/2014/main" id="{32C8DAA6-CEDD-443D-8FA2-A316A95188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7" name="CustomShape 1">
          <a:extLst>
            <a:ext uri="{FF2B5EF4-FFF2-40B4-BE49-F238E27FC236}">
              <a16:creationId xmlns:a16="http://schemas.microsoft.com/office/drawing/2014/main" id="{85DD3733-8CA6-48A2-9F48-5AD23ACB111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8" name="CustomShape 1">
          <a:extLst>
            <a:ext uri="{FF2B5EF4-FFF2-40B4-BE49-F238E27FC236}">
              <a16:creationId xmlns:a16="http://schemas.microsoft.com/office/drawing/2014/main" id="{21DD19AE-2695-4332-AB05-EA0206F54FA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89" name="CustomShape 1">
          <a:extLst>
            <a:ext uri="{FF2B5EF4-FFF2-40B4-BE49-F238E27FC236}">
              <a16:creationId xmlns:a16="http://schemas.microsoft.com/office/drawing/2014/main" id="{E5C52335-928A-42AD-9168-CFD792DB2E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0" name="CustomShape 1">
          <a:extLst>
            <a:ext uri="{FF2B5EF4-FFF2-40B4-BE49-F238E27FC236}">
              <a16:creationId xmlns:a16="http://schemas.microsoft.com/office/drawing/2014/main" id="{EE6AA4D3-61A8-45B0-9509-169CBB0E72F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1" name="CustomShape 1">
          <a:extLst>
            <a:ext uri="{FF2B5EF4-FFF2-40B4-BE49-F238E27FC236}">
              <a16:creationId xmlns:a16="http://schemas.microsoft.com/office/drawing/2014/main" id="{1EF186F4-3B2E-4D11-83B7-A1B2D90A78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2" name="CustomShape 1">
          <a:extLst>
            <a:ext uri="{FF2B5EF4-FFF2-40B4-BE49-F238E27FC236}">
              <a16:creationId xmlns:a16="http://schemas.microsoft.com/office/drawing/2014/main" id="{020FD2DC-30A8-4497-81EE-95F11EFE63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3" name="CustomShape 1">
          <a:extLst>
            <a:ext uri="{FF2B5EF4-FFF2-40B4-BE49-F238E27FC236}">
              <a16:creationId xmlns:a16="http://schemas.microsoft.com/office/drawing/2014/main" id="{144A5F1F-CF1C-4107-AB11-EED6CF9E9A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4" name="CustomShape 1">
          <a:extLst>
            <a:ext uri="{FF2B5EF4-FFF2-40B4-BE49-F238E27FC236}">
              <a16:creationId xmlns:a16="http://schemas.microsoft.com/office/drawing/2014/main" id="{8F4BE51E-36E1-4950-B2DE-D4D6835949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5" name="CustomShape 1">
          <a:extLst>
            <a:ext uri="{FF2B5EF4-FFF2-40B4-BE49-F238E27FC236}">
              <a16:creationId xmlns:a16="http://schemas.microsoft.com/office/drawing/2014/main" id="{D25A8F59-8BD3-4129-A696-09BE43EC7BF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6" name="CustomShape 1">
          <a:extLst>
            <a:ext uri="{FF2B5EF4-FFF2-40B4-BE49-F238E27FC236}">
              <a16:creationId xmlns:a16="http://schemas.microsoft.com/office/drawing/2014/main" id="{04B93A33-D123-46AE-9618-BB14D5BD16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7" name="CustomShape 1">
          <a:extLst>
            <a:ext uri="{FF2B5EF4-FFF2-40B4-BE49-F238E27FC236}">
              <a16:creationId xmlns:a16="http://schemas.microsoft.com/office/drawing/2014/main" id="{DE4A2A79-1E7F-4144-B920-91313CEE7A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8" name="CustomShape 1">
          <a:extLst>
            <a:ext uri="{FF2B5EF4-FFF2-40B4-BE49-F238E27FC236}">
              <a16:creationId xmlns:a16="http://schemas.microsoft.com/office/drawing/2014/main" id="{272526B0-E845-49DA-9791-11DFF97AF1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599" name="CustomShape 1">
          <a:extLst>
            <a:ext uri="{FF2B5EF4-FFF2-40B4-BE49-F238E27FC236}">
              <a16:creationId xmlns:a16="http://schemas.microsoft.com/office/drawing/2014/main" id="{D11F8D37-9671-487F-9716-FE12B0734C7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0" name="CustomShape 1">
          <a:extLst>
            <a:ext uri="{FF2B5EF4-FFF2-40B4-BE49-F238E27FC236}">
              <a16:creationId xmlns:a16="http://schemas.microsoft.com/office/drawing/2014/main" id="{AE1F373E-F92A-4FDF-9FD6-D6C5E56164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1" name="CustomShape 1">
          <a:extLst>
            <a:ext uri="{FF2B5EF4-FFF2-40B4-BE49-F238E27FC236}">
              <a16:creationId xmlns:a16="http://schemas.microsoft.com/office/drawing/2014/main" id="{511736D5-2641-4961-9090-A121F42FC2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2" name="CustomShape 1">
          <a:extLst>
            <a:ext uri="{FF2B5EF4-FFF2-40B4-BE49-F238E27FC236}">
              <a16:creationId xmlns:a16="http://schemas.microsoft.com/office/drawing/2014/main" id="{8BF236EE-DFDC-45F6-A6C2-DA3ECD01F32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3" name="CustomShape 1">
          <a:extLst>
            <a:ext uri="{FF2B5EF4-FFF2-40B4-BE49-F238E27FC236}">
              <a16:creationId xmlns:a16="http://schemas.microsoft.com/office/drawing/2014/main" id="{A59B172C-5267-482F-B78C-D64DBE4E5C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4" name="CustomShape 1">
          <a:extLst>
            <a:ext uri="{FF2B5EF4-FFF2-40B4-BE49-F238E27FC236}">
              <a16:creationId xmlns:a16="http://schemas.microsoft.com/office/drawing/2014/main" id="{629CCF3C-3AA9-43C7-B81D-91BC3A08481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5" name="CustomShape 1">
          <a:extLst>
            <a:ext uri="{FF2B5EF4-FFF2-40B4-BE49-F238E27FC236}">
              <a16:creationId xmlns:a16="http://schemas.microsoft.com/office/drawing/2014/main" id="{6CD70A5E-F89C-454C-A1F9-59FA4FF313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6" name="CustomShape 1">
          <a:extLst>
            <a:ext uri="{FF2B5EF4-FFF2-40B4-BE49-F238E27FC236}">
              <a16:creationId xmlns:a16="http://schemas.microsoft.com/office/drawing/2014/main" id="{B85A74DC-AD45-4AFC-AF38-F90AEFC8B5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7" name="CustomShape 1">
          <a:extLst>
            <a:ext uri="{FF2B5EF4-FFF2-40B4-BE49-F238E27FC236}">
              <a16:creationId xmlns:a16="http://schemas.microsoft.com/office/drawing/2014/main" id="{7633182F-E386-4B8A-8ADD-AFB1016CF9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8" name="CustomShape 1">
          <a:extLst>
            <a:ext uri="{FF2B5EF4-FFF2-40B4-BE49-F238E27FC236}">
              <a16:creationId xmlns:a16="http://schemas.microsoft.com/office/drawing/2014/main" id="{3001AF94-0039-4A0F-BD79-0E6F6FA2B0F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09" name="CustomShape 1">
          <a:extLst>
            <a:ext uri="{FF2B5EF4-FFF2-40B4-BE49-F238E27FC236}">
              <a16:creationId xmlns:a16="http://schemas.microsoft.com/office/drawing/2014/main" id="{BB9725B6-DBBB-4543-BB0C-FF8CBECB9B6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0" name="CustomShape 1">
          <a:extLst>
            <a:ext uri="{FF2B5EF4-FFF2-40B4-BE49-F238E27FC236}">
              <a16:creationId xmlns:a16="http://schemas.microsoft.com/office/drawing/2014/main" id="{0FB3524C-CE9D-460E-838B-92C315E7C7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1" name="CustomShape 1">
          <a:extLst>
            <a:ext uri="{FF2B5EF4-FFF2-40B4-BE49-F238E27FC236}">
              <a16:creationId xmlns:a16="http://schemas.microsoft.com/office/drawing/2014/main" id="{F8D9BDE3-C17D-4C1E-85C8-18B98F6BAD6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2" name="CustomShape 1">
          <a:extLst>
            <a:ext uri="{FF2B5EF4-FFF2-40B4-BE49-F238E27FC236}">
              <a16:creationId xmlns:a16="http://schemas.microsoft.com/office/drawing/2014/main" id="{54D3A65D-B848-4587-8D36-8AB9EFA2C4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3" name="CustomShape 1">
          <a:extLst>
            <a:ext uri="{FF2B5EF4-FFF2-40B4-BE49-F238E27FC236}">
              <a16:creationId xmlns:a16="http://schemas.microsoft.com/office/drawing/2014/main" id="{461749A1-B250-400E-9EED-978493B4E56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4" name="CustomShape 1">
          <a:extLst>
            <a:ext uri="{FF2B5EF4-FFF2-40B4-BE49-F238E27FC236}">
              <a16:creationId xmlns:a16="http://schemas.microsoft.com/office/drawing/2014/main" id="{F32E6FD2-B15B-48E7-9E83-51A08F5912E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5" name="CustomShape 1">
          <a:extLst>
            <a:ext uri="{FF2B5EF4-FFF2-40B4-BE49-F238E27FC236}">
              <a16:creationId xmlns:a16="http://schemas.microsoft.com/office/drawing/2014/main" id="{A005671C-2236-4327-B798-18430A4B64E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6" name="CustomShape 1">
          <a:extLst>
            <a:ext uri="{FF2B5EF4-FFF2-40B4-BE49-F238E27FC236}">
              <a16:creationId xmlns:a16="http://schemas.microsoft.com/office/drawing/2014/main" id="{BF671530-B924-4725-9936-00639140F4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7" name="CustomShape 1">
          <a:extLst>
            <a:ext uri="{FF2B5EF4-FFF2-40B4-BE49-F238E27FC236}">
              <a16:creationId xmlns:a16="http://schemas.microsoft.com/office/drawing/2014/main" id="{BCB4F145-3B1D-44B5-B101-810AA7834B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8" name="CustomShape 1">
          <a:extLst>
            <a:ext uri="{FF2B5EF4-FFF2-40B4-BE49-F238E27FC236}">
              <a16:creationId xmlns:a16="http://schemas.microsoft.com/office/drawing/2014/main" id="{04DD9AA0-ED38-498B-85B8-5653054BD7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19" name="CustomShape 1">
          <a:extLst>
            <a:ext uri="{FF2B5EF4-FFF2-40B4-BE49-F238E27FC236}">
              <a16:creationId xmlns:a16="http://schemas.microsoft.com/office/drawing/2014/main" id="{0FF2C038-D7BA-42F5-817B-2F7C1AFF18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0" name="CustomShape 1">
          <a:extLst>
            <a:ext uri="{FF2B5EF4-FFF2-40B4-BE49-F238E27FC236}">
              <a16:creationId xmlns:a16="http://schemas.microsoft.com/office/drawing/2014/main" id="{93A256E9-45FB-4621-B427-F748C0FC39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1" name="CustomShape 1">
          <a:extLst>
            <a:ext uri="{FF2B5EF4-FFF2-40B4-BE49-F238E27FC236}">
              <a16:creationId xmlns:a16="http://schemas.microsoft.com/office/drawing/2014/main" id="{E175F14C-A5A6-42FB-87C6-A9FA360432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2" name="CustomShape 1">
          <a:extLst>
            <a:ext uri="{FF2B5EF4-FFF2-40B4-BE49-F238E27FC236}">
              <a16:creationId xmlns:a16="http://schemas.microsoft.com/office/drawing/2014/main" id="{1E4DAE86-A6DA-4286-A479-93867266BAC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3" name="CustomShape 1">
          <a:extLst>
            <a:ext uri="{FF2B5EF4-FFF2-40B4-BE49-F238E27FC236}">
              <a16:creationId xmlns:a16="http://schemas.microsoft.com/office/drawing/2014/main" id="{749FD0AA-5435-423F-82BB-52A3D1CA89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4" name="CustomShape 1">
          <a:extLst>
            <a:ext uri="{FF2B5EF4-FFF2-40B4-BE49-F238E27FC236}">
              <a16:creationId xmlns:a16="http://schemas.microsoft.com/office/drawing/2014/main" id="{BD5DFA8D-BEB7-4765-8109-7CDA8EA7B8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5" name="CustomShape 1">
          <a:extLst>
            <a:ext uri="{FF2B5EF4-FFF2-40B4-BE49-F238E27FC236}">
              <a16:creationId xmlns:a16="http://schemas.microsoft.com/office/drawing/2014/main" id="{840D29C5-78F5-43C4-AA25-80AD884921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6" name="CustomShape 1">
          <a:extLst>
            <a:ext uri="{FF2B5EF4-FFF2-40B4-BE49-F238E27FC236}">
              <a16:creationId xmlns:a16="http://schemas.microsoft.com/office/drawing/2014/main" id="{A541956B-4776-4D5E-AF56-411AB04C30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7" name="CustomShape 1">
          <a:extLst>
            <a:ext uri="{FF2B5EF4-FFF2-40B4-BE49-F238E27FC236}">
              <a16:creationId xmlns:a16="http://schemas.microsoft.com/office/drawing/2014/main" id="{7AEF1BE6-2CCC-472E-93AA-C26A4011873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8" name="CustomShape 1">
          <a:extLst>
            <a:ext uri="{FF2B5EF4-FFF2-40B4-BE49-F238E27FC236}">
              <a16:creationId xmlns:a16="http://schemas.microsoft.com/office/drawing/2014/main" id="{DE047A21-0652-4EC9-B805-839D3F52FD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29" name="CustomShape 1">
          <a:extLst>
            <a:ext uri="{FF2B5EF4-FFF2-40B4-BE49-F238E27FC236}">
              <a16:creationId xmlns:a16="http://schemas.microsoft.com/office/drawing/2014/main" id="{43E4458B-9571-4F6E-AEAC-71FC9025A4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0" name="CustomShape 1">
          <a:extLst>
            <a:ext uri="{FF2B5EF4-FFF2-40B4-BE49-F238E27FC236}">
              <a16:creationId xmlns:a16="http://schemas.microsoft.com/office/drawing/2014/main" id="{FE45EAF3-49E7-478E-BC99-BEC077BB32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1" name="CustomShape 1">
          <a:extLst>
            <a:ext uri="{FF2B5EF4-FFF2-40B4-BE49-F238E27FC236}">
              <a16:creationId xmlns:a16="http://schemas.microsoft.com/office/drawing/2014/main" id="{7C0A62F6-5762-465C-A485-850DFD9A07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2" name="CustomShape 1">
          <a:extLst>
            <a:ext uri="{FF2B5EF4-FFF2-40B4-BE49-F238E27FC236}">
              <a16:creationId xmlns:a16="http://schemas.microsoft.com/office/drawing/2014/main" id="{05C76821-6D66-499C-BD9C-97F10AF98A8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3" name="CustomShape 1">
          <a:extLst>
            <a:ext uri="{FF2B5EF4-FFF2-40B4-BE49-F238E27FC236}">
              <a16:creationId xmlns:a16="http://schemas.microsoft.com/office/drawing/2014/main" id="{70620E9D-9914-4539-8951-0AF8A8449E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4" name="CustomShape 1">
          <a:extLst>
            <a:ext uri="{FF2B5EF4-FFF2-40B4-BE49-F238E27FC236}">
              <a16:creationId xmlns:a16="http://schemas.microsoft.com/office/drawing/2014/main" id="{A7758056-285D-4951-93E5-F42E91B136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5" name="CustomShape 1">
          <a:extLst>
            <a:ext uri="{FF2B5EF4-FFF2-40B4-BE49-F238E27FC236}">
              <a16:creationId xmlns:a16="http://schemas.microsoft.com/office/drawing/2014/main" id="{46A2F157-9DE3-4238-A24E-C2001BB0C9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6" name="CustomShape 1">
          <a:extLst>
            <a:ext uri="{FF2B5EF4-FFF2-40B4-BE49-F238E27FC236}">
              <a16:creationId xmlns:a16="http://schemas.microsoft.com/office/drawing/2014/main" id="{3EAE047B-6A13-4E00-835B-6769FD18BE9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7" name="CustomShape 1">
          <a:extLst>
            <a:ext uri="{FF2B5EF4-FFF2-40B4-BE49-F238E27FC236}">
              <a16:creationId xmlns:a16="http://schemas.microsoft.com/office/drawing/2014/main" id="{6B984319-2F91-4ADC-871C-F171B1FFB5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8" name="CustomShape 1">
          <a:extLst>
            <a:ext uri="{FF2B5EF4-FFF2-40B4-BE49-F238E27FC236}">
              <a16:creationId xmlns:a16="http://schemas.microsoft.com/office/drawing/2014/main" id="{3CFB2566-8988-4380-A967-77ABA618B8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39" name="CustomShape 1">
          <a:extLst>
            <a:ext uri="{FF2B5EF4-FFF2-40B4-BE49-F238E27FC236}">
              <a16:creationId xmlns:a16="http://schemas.microsoft.com/office/drawing/2014/main" id="{484D991A-6525-4F51-A991-0F2E1DA841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0" name="CustomShape 1">
          <a:extLst>
            <a:ext uri="{FF2B5EF4-FFF2-40B4-BE49-F238E27FC236}">
              <a16:creationId xmlns:a16="http://schemas.microsoft.com/office/drawing/2014/main" id="{80DF0B3C-21F6-4BBC-AA5A-86BA1D89BD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1" name="CustomShape 1">
          <a:extLst>
            <a:ext uri="{FF2B5EF4-FFF2-40B4-BE49-F238E27FC236}">
              <a16:creationId xmlns:a16="http://schemas.microsoft.com/office/drawing/2014/main" id="{DF5AE7CE-7E8F-4218-93B7-E5F8E3DE087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2" name="CustomShape 1">
          <a:extLst>
            <a:ext uri="{FF2B5EF4-FFF2-40B4-BE49-F238E27FC236}">
              <a16:creationId xmlns:a16="http://schemas.microsoft.com/office/drawing/2014/main" id="{D371B26A-CE5D-4CAC-B971-27B16E8E1A7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3" name="CustomShape 1">
          <a:extLst>
            <a:ext uri="{FF2B5EF4-FFF2-40B4-BE49-F238E27FC236}">
              <a16:creationId xmlns:a16="http://schemas.microsoft.com/office/drawing/2014/main" id="{54B49DFB-A43A-4B62-9360-E7AB2B5F0A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4" name="CustomShape 1">
          <a:extLst>
            <a:ext uri="{FF2B5EF4-FFF2-40B4-BE49-F238E27FC236}">
              <a16:creationId xmlns:a16="http://schemas.microsoft.com/office/drawing/2014/main" id="{433E10F5-5231-4BDD-8560-7801F347CF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5" name="CustomShape 1">
          <a:extLst>
            <a:ext uri="{FF2B5EF4-FFF2-40B4-BE49-F238E27FC236}">
              <a16:creationId xmlns:a16="http://schemas.microsoft.com/office/drawing/2014/main" id="{5F41E172-2110-4204-A796-468C632DDE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6" name="CustomShape 1">
          <a:extLst>
            <a:ext uri="{FF2B5EF4-FFF2-40B4-BE49-F238E27FC236}">
              <a16:creationId xmlns:a16="http://schemas.microsoft.com/office/drawing/2014/main" id="{ABCF013A-E474-4B48-89A1-EA3FBCDB54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7" name="CustomShape 1">
          <a:extLst>
            <a:ext uri="{FF2B5EF4-FFF2-40B4-BE49-F238E27FC236}">
              <a16:creationId xmlns:a16="http://schemas.microsoft.com/office/drawing/2014/main" id="{00AE48A8-58F6-4470-A99E-7B336A2D36D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8" name="CustomShape 1">
          <a:extLst>
            <a:ext uri="{FF2B5EF4-FFF2-40B4-BE49-F238E27FC236}">
              <a16:creationId xmlns:a16="http://schemas.microsoft.com/office/drawing/2014/main" id="{451D3262-C8B1-4ABB-AB76-B3C9B064BCC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49" name="CustomShape 1">
          <a:extLst>
            <a:ext uri="{FF2B5EF4-FFF2-40B4-BE49-F238E27FC236}">
              <a16:creationId xmlns:a16="http://schemas.microsoft.com/office/drawing/2014/main" id="{D6A970DE-E305-414B-AC24-51685656C29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0" name="CustomShape 1">
          <a:extLst>
            <a:ext uri="{FF2B5EF4-FFF2-40B4-BE49-F238E27FC236}">
              <a16:creationId xmlns:a16="http://schemas.microsoft.com/office/drawing/2014/main" id="{726C77D4-E0A3-403D-8592-F8D67F2E8A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1" name="CustomShape 1">
          <a:extLst>
            <a:ext uri="{FF2B5EF4-FFF2-40B4-BE49-F238E27FC236}">
              <a16:creationId xmlns:a16="http://schemas.microsoft.com/office/drawing/2014/main" id="{D5CDA3AA-A58C-494C-AA37-548315334B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2" name="CustomShape 1">
          <a:extLst>
            <a:ext uri="{FF2B5EF4-FFF2-40B4-BE49-F238E27FC236}">
              <a16:creationId xmlns:a16="http://schemas.microsoft.com/office/drawing/2014/main" id="{79483A4B-48C7-4597-BE2C-C4846D0429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3" name="CustomShape 1">
          <a:extLst>
            <a:ext uri="{FF2B5EF4-FFF2-40B4-BE49-F238E27FC236}">
              <a16:creationId xmlns:a16="http://schemas.microsoft.com/office/drawing/2014/main" id="{06F4195D-DF27-460F-8D6E-A625DDB7CB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4" name="CustomShape 1">
          <a:extLst>
            <a:ext uri="{FF2B5EF4-FFF2-40B4-BE49-F238E27FC236}">
              <a16:creationId xmlns:a16="http://schemas.microsoft.com/office/drawing/2014/main" id="{0A61B562-1A43-4181-84B7-24074803D9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5" name="CustomShape 1">
          <a:extLst>
            <a:ext uri="{FF2B5EF4-FFF2-40B4-BE49-F238E27FC236}">
              <a16:creationId xmlns:a16="http://schemas.microsoft.com/office/drawing/2014/main" id="{93C585A5-11DD-4F25-995A-D158D4212A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6" name="CustomShape 1">
          <a:extLst>
            <a:ext uri="{FF2B5EF4-FFF2-40B4-BE49-F238E27FC236}">
              <a16:creationId xmlns:a16="http://schemas.microsoft.com/office/drawing/2014/main" id="{2F6FA784-00EB-4416-9A73-9838A1C74B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7" name="CustomShape 1">
          <a:extLst>
            <a:ext uri="{FF2B5EF4-FFF2-40B4-BE49-F238E27FC236}">
              <a16:creationId xmlns:a16="http://schemas.microsoft.com/office/drawing/2014/main" id="{FC422177-EFC3-4DDB-8595-F052630612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8" name="CustomShape 1">
          <a:extLst>
            <a:ext uri="{FF2B5EF4-FFF2-40B4-BE49-F238E27FC236}">
              <a16:creationId xmlns:a16="http://schemas.microsoft.com/office/drawing/2014/main" id="{7E5B7FE2-D56D-4936-B45B-806AAFA06A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59" name="CustomShape 1">
          <a:extLst>
            <a:ext uri="{FF2B5EF4-FFF2-40B4-BE49-F238E27FC236}">
              <a16:creationId xmlns:a16="http://schemas.microsoft.com/office/drawing/2014/main" id="{506956ED-6BE7-4F6E-AA08-3A7327F8A9F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0" name="CustomShape 1">
          <a:extLst>
            <a:ext uri="{FF2B5EF4-FFF2-40B4-BE49-F238E27FC236}">
              <a16:creationId xmlns:a16="http://schemas.microsoft.com/office/drawing/2014/main" id="{BF34855B-C38F-46A7-8583-2430A3EA96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1" name="CustomShape 1">
          <a:extLst>
            <a:ext uri="{FF2B5EF4-FFF2-40B4-BE49-F238E27FC236}">
              <a16:creationId xmlns:a16="http://schemas.microsoft.com/office/drawing/2014/main" id="{DB313C1F-6549-4735-A067-6500AE54FCA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2" name="CustomShape 1">
          <a:extLst>
            <a:ext uri="{FF2B5EF4-FFF2-40B4-BE49-F238E27FC236}">
              <a16:creationId xmlns:a16="http://schemas.microsoft.com/office/drawing/2014/main" id="{F5017E05-D72B-4493-BBDD-F2B9058D8CE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3" name="CustomShape 1">
          <a:extLst>
            <a:ext uri="{FF2B5EF4-FFF2-40B4-BE49-F238E27FC236}">
              <a16:creationId xmlns:a16="http://schemas.microsoft.com/office/drawing/2014/main" id="{6572FB48-0B13-4B5D-91E1-4F6AF09129A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4" name="CustomShape 1">
          <a:extLst>
            <a:ext uri="{FF2B5EF4-FFF2-40B4-BE49-F238E27FC236}">
              <a16:creationId xmlns:a16="http://schemas.microsoft.com/office/drawing/2014/main" id="{5F414F40-3B53-42D3-8C85-FF8B867591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5" name="CustomShape 1">
          <a:extLst>
            <a:ext uri="{FF2B5EF4-FFF2-40B4-BE49-F238E27FC236}">
              <a16:creationId xmlns:a16="http://schemas.microsoft.com/office/drawing/2014/main" id="{3621A541-1158-4F4C-A37F-09213D79A4E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6" name="CustomShape 1">
          <a:extLst>
            <a:ext uri="{FF2B5EF4-FFF2-40B4-BE49-F238E27FC236}">
              <a16:creationId xmlns:a16="http://schemas.microsoft.com/office/drawing/2014/main" id="{FDF763EB-6E19-46F1-852B-7DE532EEE5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7" name="CustomShape 1">
          <a:extLst>
            <a:ext uri="{FF2B5EF4-FFF2-40B4-BE49-F238E27FC236}">
              <a16:creationId xmlns:a16="http://schemas.microsoft.com/office/drawing/2014/main" id="{FEAC0182-72A1-4B14-8525-3E1F8C0383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8" name="CustomShape 1">
          <a:extLst>
            <a:ext uri="{FF2B5EF4-FFF2-40B4-BE49-F238E27FC236}">
              <a16:creationId xmlns:a16="http://schemas.microsoft.com/office/drawing/2014/main" id="{05F9025B-2C02-49FF-8975-9FF30BFAB7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69" name="CustomShape 1">
          <a:extLst>
            <a:ext uri="{FF2B5EF4-FFF2-40B4-BE49-F238E27FC236}">
              <a16:creationId xmlns:a16="http://schemas.microsoft.com/office/drawing/2014/main" id="{2562FBD5-087F-447E-99A8-5CD8013ED63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0" name="CustomShape 1">
          <a:extLst>
            <a:ext uri="{FF2B5EF4-FFF2-40B4-BE49-F238E27FC236}">
              <a16:creationId xmlns:a16="http://schemas.microsoft.com/office/drawing/2014/main" id="{ADB78E4E-D445-4F0B-B9FE-2E07BA9A201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1" name="CustomShape 1">
          <a:extLst>
            <a:ext uri="{FF2B5EF4-FFF2-40B4-BE49-F238E27FC236}">
              <a16:creationId xmlns:a16="http://schemas.microsoft.com/office/drawing/2014/main" id="{36525B92-B8FD-445A-9C84-9D563277EF8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2" name="CustomShape 1">
          <a:extLst>
            <a:ext uri="{FF2B5EF4-FFF2-40B4-BE49-F238E27FC236}">
              <a16:creationId xmlns:a16="http://schemas.microsoft.com/office/drawing/2014/main" id="{ED4117C5-E6CB-40CF-9EF4-647DDE4741E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3" name="CustomShape 1">
          <a:extLst>
            <a:ext uri="{FF2B5EF4-FFF2-40B4-BE49-F238E27FC236}">
              <a16:creationId xmlns:a16="http://schemas.microsoft.com/office/drawing/2014/main" id="{52214FC5-75C0-47D9-ABA3-11C9E16870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4" name="CustomShape 1">
          <a:extLst>
            <a:ext uri="{FF2B5EF4-FFF2-40B4-BE49-F238E27FC236}">
              <a16:creationId xmlns:a16="http://schemas.microsoft.com/office/drawing/2014/main" id="{240840F5-96DA-4178-9DC2-6F8A7D5554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5" name="CustomShape 1">
          <a:extLst>
            <a:ext uri="{FF2B5EF4-FFF2-40B4-BE49-F238E27FC236}">
              <a16:creationId xmlns:a16="http://schemas.microsoft.com/office/drawing/2014/main" id="{BD904E09-8F83-4EC6-8E11-EA30A7E8E2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6" name="CustomShape 1">
          <a:extLst>
            <a:ext uri="{FF2B5EF4-FFF2-40B4-BE49-F238E27FC236}">
              <a16:creationId xmlns:a16="http://schemas.microsoft.com/office/drawing/2014/main" id="{0C45E8EF-C523-46F1-A6C3-81EA4E46A9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7" name="CustomShape 1">
          <a:extLst>
            <a:ext uri="{FF2B5EF4-FFF2-40B4-BE49-F238E27FC236}">
              <a16:creationId xmlns:a16="http://schemas.microsoft.com/office/drawing/2014/main" id="{CE21543A-69DC-42B8-91E5-093F45B971A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8" name="CustomShape 1">
          <a:extLst>
            <a:ext uri="{FF2B5EF4-FFF2-40B4-BE49-F238E27FC236}">
              <a16:creationId xmlns:a16="http://schemas.microsoft.com/office/drawing/2014/main" id="{ECADCF7B-AA1A-40E7-A27C-CA4D65CAA1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79" name="CustomShape 1">
          <a:extLst>
            <a:ext uri="{FF2B5EF4-FFF2-40B4-BE49-F238E27FC236}">
              <a16:creationId xmlns:a16="http://schemas.microsoft.com/office/drawing/2014/main" id="{806079EC-FC4D-40E1-993C-3FA874332E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0" name="CustomShape 1">
          <a:extLst>
            <a:ext uri="{FF2B5EF4-FFF2-40B4-BE49-F238E27FC236}">
              <a16:creationId xmlns:a16="http://schemas.microsoft.com/office/drawing/2014/main" id="{CEBAA268-43C6-43F7-A34F-2E0E678F34E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1" name="CustomShape 1">
          <a:extLst>
            <a:ext uri="{FF2B5EF4-FFF2-40B4-BE49-F238E27FC236}">
              <a16:creationId xmlns:a16="http://schemas.microsoft.com/office/drawing/2014/main" id="{7A891644-B455-4E8D-ADFF-A7501FAD2C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2" name="CustomShape 1">
          <a:extLst>
            <a:ext uri="{FF2B5EF4-FFF2-40B4-BE49-F238E27FC236}">
              <a16:creationId xmlns:a16="http://schemas.microsoft.com/office/drawing/2014/main" id="{3581E604-1847-483A-8C01-01FC42BFC13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3" name="CustomShape 1">
          <a:extLst>
            <a:ext uri="{FF2B5EF4-FFF2-40B4-BE49-F238E27FC236}">
              <a16:creationId xmlns:a16="http://schemas.microsoft.com/office/drawing/2014/main" id="{AFF67E54-ACD6-4F56-9035-03FBEF2264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4" name="CustomShape 1">
          <a:extLst>
            <a:ext uri="{FF2B5EF4-FFF2-40B4-BE49-F238E27FC236}">
              <a16:creationId xmlns:a16="http://schemas.microsoft.com/office/drawing/2014/main" id="{3026588A-B38F-4BE1-822C-F5C26635CE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5" name="CustomShape 1">
          <a:extLst>
            <a:ext uri="{FF2B5EF4-FFF2-40B4-BE49-F238E27FC236}">
              <a16:creationId xmlns:a16="http://schemas.microsoft.com/office/drawing/2014/main" id="{477BA08B-1536-46F2-AFAD-48DE9678A22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6" name="CustomShape 1">
          <a:extLst>
            <a:ext uri="{FF2B5EF4-FFF2-40B4-BE49-F238E27FC236}">
              <a16:creationId xmlns:a16="http://schemas.microsoft.com/office/drawing/2014/main" id="{53F5116C-5E77-4047-9B18-8BFEEFD0A78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7" name="CustomShape 1">
          <a:extLst>
            <a:ext uri="{FF2B5EF4-FFF2-40B4-BE49-F238E27FC236}">
              <a16:creationId xmlns:a16="http://schemas.microsoft.com/office/drawing/2014/main" id="{3231B5D5-0943-4076-AD14-E7D91FF7341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8" name="CustomShape 1">
          <a:extLst>
            <a:ext uri="{FF2B5EF4-FFF2-40B4-BE49-F238E27FC236}">
              <a16:creationId xmlns:a16="http://schemas.microsoft.com/office/drawing/2014/main" id="{FA5B9D0F-2330-451C-9E23-C2B37C1A5E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89" name="CustomShape 1">
          <a:extLst>
            <a:ext uri="{FF2B5EF4-FFF2-40B4-BE49-F238E27FC236}">
              <a16:creationId xmlns:a16="http://schemas.microsoft.com/office/drawing/2014/main" id="{EAC77DF5-6350-456B-9082-32B5793FE0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0" name="CustomShape 1">
          <a:extLst>
            <a:ext uri="{FF2B5EF4-FFF2-40B4-BE49-F238E27FC236}">
              <a16:creationId xmlns:a16="http://schemas.microsoft.com/office/drawing/2014/main" id="{C5345DE1-AE7E-4553-A746-7547680D1E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1" name="CustomShape 1">
          <a:extLst>
            <a:ext uri="{FF2B5EF4-FFF2-40B4-BE49-F238E27FC236}">
              <a16:creationId xmlns:a16="http://schemas.microsoft.com/office/drawing/2014/main" id="{6149A66F-EC24-44E7-86F1-BCBF76ED5D9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2" name="CustomShape 1">
          <a:extLst>
            <a:ext uri="{FF2B5EF4-FFF2-40B4-BE49-F238E27FC236}">
              <a16:creationId xmlns:a16="http://schemas.microsoft.com/office/drawing/2014/main" id="{BC03C50D-1412-41BB-BF6C-DE2287DBB2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3" name="CustomShape 1">
          <a:extLst>
            <a:ext uri="{FF2B5EF4-FFF2-40B4-BE49-F238E27FC236}">
              <a16:creationId xmlns:a16="http://schemas.microsoft.com/office/drawing/2014/main" id="{098AD954-6857-4A96-AFBD-C305332A07E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4" name="CustomShape 1">
          <a:extLst>
            <a:ext uri="{FF2B5EF4-FFF2-40B4-BE49-F238E27FC236}">
              <a16:creationId xmlns:a16="http://schemas.microsoft.com/office/drawing/2014/main" id="{FD5EF650-0DE9-41BC-8B50-E7BC93F019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5" name="CustomShape 1">
          <a:extLst>
            <a:ext uri="{FF2B5EF4-FFF2-40B4-BE49-F238E27FC236}">
              <a16:creationId xmlns:a16="http://schemas.microsoft.com/office/drawing/2014/main" id="{F787A889-B58A-4460-B2E2-1E905C5CCD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6" name="CustomShape 1">
          <a:extLst>
            <a:ext uri="{FF2B5EF4-FFF2-40B4-BE49-F238E27FC236}">
              <a16:creationId xmlns:a16="http://schemas.microsoft.com/office/drawing/2014/main" id="{5F16786E-9E45-4346-B220-E5D944781D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7" name="CustomShape 1">
          <a:extLst>
            <a:ext uri="{FF2B5EF4-FFF2-40B4-BE49-F238E27FC236}">
              <a16:creationId xmlns:a16="http://schemas.microsoft.com/office/drawing/2014/main" id="{7146CD72-D6B3-4818-B926-50F4AA7171B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8" name="CustomShape 1">
          <a:extLst>
            <a:ext uri="{FF2B5EF4-FFF2-40B4-BE49-F238E27FC236}">
              <a16:creationId xmlns:a16="http://schemas.microsoft.com/office/drawing/2014/main" id="{BA5FCCEB-5F66-4B79-B62A-09795715E3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699" name="CustomShape 1">
          <a:extLst>
            <a:ext uri="{FF2B5EF4-FFF2-40B4-BE49-F238E27FC236}">
              <a16:creationId xmlns:a16="http://schemas.microsoft.com/office/drawing/2014/main" id="{BFB94CFB-50FC-4D5D-9EDD-5E4BE62A903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0" name="CustomShape 1">
          <a:extLst>
            <a:ext uri="{FF2B5EF4-FFF2-40B4-BE49-F238E27FC236}">
              <a16:creationId xmlns:a16="http://schemas.microsoft.com/office/drawing/2014/main" id="{9EFD145E-9F05-499E-9BCB-9567207B80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1" name="CustomShape 1">
          <a:extLst>
            <a:ext uri="{FF2B5EF4-FFF2-40B4-BE49-F238E27FC236}">
              <a16:creationId xmlns:a16="http://schemas.microsoft.com/office/drawing/2014/main" id="{3DDD8EA2-E374-4C29-A314-2CAB0D71B75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2" name="CustomShape 1">
          <a:extLst>
            <a:ext uri="{FF2B5EF4-FFF2-40B4-BE49-F238E27FC236}">
              <a16:creationId xmlns:a16="http://schemas.microsoft.com/office/drawing/2014/main" id="{639C3499-464F-460E-95C6-AC6F9D29633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3" name="CustomShape 1">
          <a:extLst>
            <a:ext uri="{FF2B5EF4-FFF2-40B4-BE49-F238E27FC236}">
              <a16:creationId xmlns:a16="http://schemas.microsoft.com/office/drawing/2014/main" id="{A5A0500D-AC3C-4B66-ABC7-113E1FB94C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4" name="CustomShape 1">
          <a:extLst>
            <a:ext uri="{FF2B5EF4-FFF2-40B4-BE49-F238E27FC236}">
              <a16:creationId xmlns:a16="http://schemas.microsoft.com/office/drawing/2014/main" id="{FA36DC89-FD88-44E9-A103-0E1EE494C6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5" name="CustomShape 1">
          <a:extLst>
            <a:ext uri="{FF2B5EF4-FFF2-40B4-BE49-F238E27FC236}">
              <a16:creationId xmlns:a16="http://schemas.microsoft.com/office/drawing/2014/main" id="{206BA79F-6371-47A7-9D09-A93A84ACF2A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6" name="CustomShape 1">
          <a:extLst>
            <a:ext uri="{FF2B5EF4-FFF2-40B4-BE49-F238E27FC236}">
              <a16:creationId xmlns:a16="http://schemas.microsoft.com/office/drawing/2014/main" id="{B7FF56E0-9205-4CBD-B3E8-E19F9F8F629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7" name="CustomShape 1">
          <a:extLst>
            <a:ext uri="{FF2B5EF4-FFF2-40B4-BE49-F238E27FC236}">
              <a16:creationId xmlns:a16="http://schemas.microsoft.com/office/drawing/2014/main" id="{91C4E60B-44FA-41D2-A28A-4C0E485B57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8" name="CustomShape 1">
          <a:extLst>
            <a:ext uri="{FF2B5EF4-FFF2-40B4-BE49-F238E27FC236}">
              <a16:creationId xmlns:a16="http://schemas.microsoft.com/office/drawing/2014/main" id="{C6820F18-B5AC-4015-851B-C706EFD0BE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09" name="CustomShape 1">
          <a:extLst>
            <a:ext uri="{FF2B5EF4-FFF2-40B4-BE49-F238E27FC236}">
              <a16:creationId xmlns:a16="http://schemas.microsoft.com/office/drawing/2014/main" id="{41672C86-494B-486F-AAF2-28DE8CAE25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0" name="CustomShape 1">
          <a:extLst>
            <a:ext uri="{FF2B5EF4-FFF2-40B4-BE49-F238E27FC236}">
              <a16:creationId xmlns:a16="http://schemas.microsoft.com/office/drawing/2014/main" id="{7B8A2CDD-0387-4944-A92B-4B411148601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1" name="CustomShape 1">
          <a:extLst>
            <a:ext uri="{FF2B5EF4-FFF2-40B4-BE49-F238E27FC236}">
              <a16:creationId xmlns:a16="http://schemas.microsoft.com/office/drawing/2014/main" id="{BC424277-234A-426A-A4D9-473FB55C6BF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2" name="CustomShape 1">
          <a:extLst>
            <a:ext uri="{FF2B5EF4-FFF2-40B4-BE49-F238E27FC236}">
              <a16:creationId xmlns:a16="http://schemas.microsoft.com/office/drawing/2014/main" id="{46F78610-8DAD-4638-8F06-D22887EEB2C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3" name="CustomShape 1">
          <a:extLst>
            <a:ext uri="{FF2B5EF4-FFF2-40B4-BE49-F238E27FC236}">
              <a16:creationId xmlns:a16="http://schemas.microsoft.com/office/drawing/2014/main" id="{35861695-FBFF-4F1B-B69A-F78410E9A14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4" name="CustomShape 1">
          <a:extLst>
            <a:ext uri="{FF2B5EF4-FFF2-40B4-BE49-F238E27FC236}">
              <a16:creationId xmlns:a16="http://schemas.microsoft.com/office/drawing/2014/main" id="{53612E4B-6249-4FB3-AA6A-45CB12E5B7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5" name="CustomShape 1">
          <a:extLst>
            <a:ext uri="{FF2B5EF4-FFF2-40B4-BE49-F238E27FC236}">
              <a16:creationId xmlns:a16="http://schemas.microsoft.com/office/drawing/2014/main" id="{87F81A8A-4D24-4CC2-9099-A689C34556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6" name="CustomShape 1">
          <a:extLst>
            <a:ext uri="{FF2B5EF4-FFF2-40B4-BE49-F238E27FC236}">
              <a16:creationId xmlns:a16="http://schemas.microsoft.com/office/drawing/2014/main" id="{D6530FFA-709A-4B6E-AB22-73B801CACA9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7" name="CustomShape 1">
          <a:extLst>
            <a:ext uri="{FF2B5EF4-FFF2-40B4-BE49-F238E27FC236}">
              <a16:creationId xmlns:a16="http://schemas.microsoft.com/office/drawing/2014/main" id="{EA7F15BA-0FFB-4F78-AAAE-8ED761CE755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8" name="CustomShape 1">
          <a:extLst>
            <a:ext uri="{FF2B5EF4-FFF2-40B4-BE49-F238E27FC236}">
              <a16:creationId xmlns:a16="http://schemas.microsoft.com/office/drawing/2014/main" id="{54CCDFC5-F85C-4B51-A262-B25E41CCA1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19" name="CustomShape 1">
          <a:extLst>
            <a:ext uri="{FF2B5EF4-FFF2-40B4-BE49-F238E27FC236}">
              <a16:creationId xmlns:a16="http://schemas.microsoft.com/office/drawing/2014/main" id="{B5191FED-73DB-43AE-9314-D23C1D0902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20" name="CustomShape 1">
          <a:extLst>
            <a:ext uri="{FF2B5EF4-FFF2-40B4-BE49-F238E27FC236}">
              <a16:creationId xmlns:a16="http://schemas.microsoft.com/office/drawing/2014/main" id="{64709666-40DE-44DA-8E02-F94597A350A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21" name="CustomShape 1">
          <a:extLst>
            <a:ext uri="{FF2B5EF4-FFF2-40B4-BE49-F238E27FC236}">
              <a16:creationId xmlns:a16="http://schemas.microsoft.com/office/drawing/2014/main" id="{7ACC3D61-6496-4BCC-9CB6-3A746A25A6C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722" name="CustomShape 1">
          <a:extLst>
            <a:ext uri="{FF2B5EF4-FFF2-40B4-BE49-F238E27FC236}">
              <a16:creationId xmlns:a16="http://schemas.microsoft.com/office/drawing/2014/main" id="{003CA12F-9427-490A-9F01-CD7115C0BCC8}"/>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723" name="CustomShape 1">
          <a:extLst>
            <a:ext uri="{FF2B5EF4-FFF2-40B4-BE49-F238E27FC236}">
              <a16:creationId xmlns:a16="http://schemas.microsoft.com/office/drawing/2014/main" id="{AEB431FB-D061-4380-9451-EDBF6F9CDCDA}"/>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724" name="CustomShape 1">
          <a:extLst>
            <a:ext uri="{FF2B5EF4-FFF2-40B4-BE49-F238E27FC236}">
              <a16:creationId xmlns:a16="http://schemas.microsoft.com/office/drawing/2014/main" id="{765E2885-F475-4079-AD70-FDF48E6A573F}"/>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725" name="CustomShape 1">
          <a:extLst>
            <a:ext uri="{FF2B5EF4-FFF2-40B4-BE49-F238E27FC236}">
              <a16:creationId xmlns:a16="http://schemas.microsoft.com/office/drawing/2014/main" id="{803AD70A-5B16-41E7-8A6E-A98599A86F0E}"/>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726" name="CustomShape 1">
          <a:extLst>
            <a:ext uri="{FF2B5EF4-FFF2-40B4-BE49-F238E27FC236}">
              <a16:creationId xmlns:a16="http://schemas.microsoft.com/office/drawing/2014/main" id="{A23B214F-1CE8-49C5-A455-3B415A243462}"/>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727" name="CustomShape 1">
          <a:extLst>
            <a:ext uri="{FF2B5EF4-FFF2-40B4-BE49-F238E27FC236}">
              <a16:creationId xmlns:a16="http://schemas.microsoft.com/office/drawing/2014/main" id="{5F046940-2B09-464E-A433-D14517E6C5C9}"/>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28" name="CustomShape 1">
          <a:extLst>
            <a:ext uri="{FF2B5EF4-FFF2-40B4-BE49-F238E27FC236}">
              <a16:creationId xmlns:a16="http://schemas.microsoft.com/office/drawing/2014/main" id="{351737BE-9A31-45F5-855C-DD3686E8CED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29" name="CustomShape 1">
          <a:extLst>
            <a:ext uri="{FF2B5EF4-FFF2-40B4-BE49-F238E27FC236}">
              <a16:creationId xmlns:a16="http://schemas.microsoft.com/office/drawing/2014/main" id="{50F2F6CA-2750-41AA-ABD2-52C11A9058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0" name="CustomShape 1">
          <a:extLst>
            <a:ext uri="{FF2B5EF4-FFF2-40B4-BE49-F238E27FC236}">
              <a16:creationId xmlns:a16="http://schemas.microsoft.com/office/drawing/2014/main" id="{67785B6E-AF78-4743-AF58-BBA0467759E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1" name="CustomShape 1">
          <a:extLst>
            <a:ext uri="{FF2B5EF4-FFF2-40B4-BE49-F238E27FC236}">
              <a16:creationId xmlns:a16="http://schemas.microsoft.com/office/drawing/2014/main" id="{1D2E4FC1-33EA-40E1-84ED-ED054120028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2" name="CustomShape 1">
          <a:extLst>
            <a:ext uri="{FF2B5EF4-FFF2-40B4-BE49-F238E27FC236}">
              <a16:creationId xmlns:a16="http://schemas.microsoft.com/office/drawing/2014/main" id="{60184F30-901F-48FA-9614-5AC4193875F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3" name="CustomShape 1">
          <a:extLst>
            <a:ext uri="{FF2B5EF4-FFF2-40B4-BE49-F238E27FC236}">
              <a16:creationId xmlns:a16="http://schemas.microsoft.com/office/drawing/2014/main" id="{7C383A39-B536-4A2E-8238-BAA4C65A9C6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4" name="CustomShape 1">
          <a:extLst>
            <a:ext uri="{FF2B5EF4-FFF2-40B4-BE49-F238E27FC236}">
              <a16:creationId xmlns:a16="http://schemas.microsoft.com/office/drawing/2014/main" id="{0DFC61F2-365C-40A2-9649-9F1826CA7E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5" name="CustomShape 1">
          <a:extLst>
            <a:ext uri="{FF2B5EF4-FFF2-40B4-BE49-F238E27FC236}">
              <a16:creationId xmlns:a16="http://schemas.microsoft.com/office/drawing/2014/main" id="{C17FBFE9-95F2-4F29-99CC-F0E43DB2B5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6" name="CustomShape 1">
          <a:extLst>
            <a:ext uri="{FF2B5EF4-FFF2-40B4-BE49-F238E27FC236}">
              <a16:creationId xmlns:a16="http://schemas.microsoft.com/office/drawing/2014/main" id="{9E5DBF33-E786-418E-84B0-9C94687C3A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7" name="CustomShape 1">
          <a:extLst>
            <a:ext uri="{FF2B5EF4-FFF2-40B4-BE49-F238E27FC236}">
              <a16:creationId xmlns:a16="http://schemas.microsoft.com/office/drawing/2014/main" id="{14AD8F78-8645-489C-8121-19CD8F2D50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8" name="CustomShape 1">
          <a:extLst>
            <a:ext uri="{FF2B5EF4-FFF2-40B4-BE49-F238E27FC236}">
              <a16:creationId xmlns:a16="http://schemas.microsoft.com/office/drawing/2014/main" id="{CAF5E951-F565-4ED6-B53F-F7AC10F8DE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39" name="CustomShape 1">
          <a:extLst>
            <a:ext uri="{FF2B5EF4-FFF2-40B4-BE49-F238E27FC236}">
              <a16:creationId xmlns:a16="http://schemas.microsoft.com/office/drawing/2014/main" id="{07DE06B4-C948-4936-A60E-5EACC5ECBB0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0" name="CustomShape 1">
          <a:extLst>
            <a:ext uri="{FF2B5EF4-FFF2-40B4-BE49-F238E27FC236}">
              <a16:creationId xmlns:a16="http://schemas.microsoft.com/office/drawing/2014/main" id="{B522A005-C109-4F05-A0EA-A4B3788ED1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1" name="CustomShape 1">
          <a:extLst>
            <a:ext uri="{FF2B5EF4-FFF2-40B4-BE49-F238E27FC236}">
              <a16:creationId xmlns:a16="http://schemas.microsoft.com/office/drawing/2014/main" id="{5445C0CC-759F-4689-BE91-D82A607274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2" name="CustomShape 1">
          <a:extLst>
            <a:ext uri="{FF2B5EF4-FFF2-40B4-BE49-F238E27FC236}">
              <a16:creationId xmlns:a16="http://schemas.microsoft.com/office/drawing/2014/main" id="{9854162D-9420-4023-99E5-91EC084DEA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3" name="CustomShape 1">
          <a:extLst>
            <a:ext uri="{FF2B5EF4-FFF2-40B4-BE49-F238E27FC236}">
              <a16:creationId xmlns:a16="http://schemas.microsoft.com/office/drawing/2014/main" id="{BCB1FBF6-89DE-43C8-A71E-00DF271A501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4" name="CustomShape 1">
          <a:extLst>
            <a:ext uri="{FF2B5EF4-FFF2-40B4-BE49-F238E27FC236}">
              <a16:creationId xmlns:a16="http://schemas.microsoft.com/office/drawing/2014/main" id="{AA1A7034-57DC-4E3A-B016-3E261E31A0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5" name="CustomShape 1">
          <a:extLst>
            <a:ext uri="{FF2B5EF4-FFF2-40B4-BE49-F238E27FC236}">
              <a16:creationId xmlns:a16="http://schemas.microsoft.com/office/drawing/2014/main" id="{4D924B05-A0A2-4F6C-B122-83A368D960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6" name="CustomShape 1">
          <a:extLst>
            <a:ext uri="{FF2B5EF4-FFF2-40B4-BE49-F238E27FC236}">
              <a16:creationId xmlns:a16="http://schemas.microsoft.com/office/drawing/2014/main" id="{1A64BE89-9A72-4556-95C3-7E6D3472A19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7" name="CustomShape 1">
          <a:extLst>
            <a:ext uri="{FF2B5EF4-FFF2-40B4-BE49-F238E27FC236}">
              <a16:creationId xmlns:a16="http://schemas.microsoft.com/office/drawing/2014/main" id="{5D18018B-D2FF-4AC9-8CB5-22891138BB6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8" name="CustomShape 1">
          <a:extLst>
            <a:ext uri="{FF2B5EF4-FFF2-40B4-BE49-F238E27FC236}">
              <a16:creationId xmlns:a16="http://schemas.microsoft.com/office/drawing/2014/main" id="{FDDAE9E2-C532-486C-9F6D-76D4094296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49" name="CustomShape 1">
          <a:extLst>
            <a:ext uri="{FF2B5EF4-FFF2-40B4-BE49-F238E27FC236}">
              <a16:creationId xmlns:a16="http://schemas.microsoft.com/office/drawing/2014/main" id="{1E9559A6-B92E-49DA-AEE8-8E2E88BD42D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0" name="CustomShape 1">
          <a:extLst>
            <a:ext uri="{FF2B5EF4-FFF2-40B4-BE49-F238E27FC236}">
              <a16:creationId xmlns:a16="http://schemas.microsoft.com/office/drawing/2014/main" id="{FF9EA479-8110-44FC-8ACD-7AD753A08C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1" name="CustomShape 1">
          <a:extLst>
            <a:ext uri="{FF2B5EF4-FFF2-40B4-BE49-F238E27FC236}">
              <a16:creationId xmlns:a16="http://schemas.microsoft.com/office/drawing/2014/main" id="{33B362BE-F885-40ED-A649-605B6D4679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2" name="CustomShape 1">
          <a:extLst>
            <a:ext uri="{FF2B5EF4-FFF2-40B4-BE49-F238E27FC236}">
              <a16:creationId xmlns:a16="http://schemas.microsoft.com/office/drawing/2014/main" id="{922D476D-0074-419D-B545-4BBAAD7B6E0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3" name="CustomShape 1">
          <a:extLst>
            <a:ext uri="{FF2B5EF4-FFF2-40B4-BE49-F238E27FC236}">
              <a16:creationId xmlns:a16="http://schemas.microsoft.com/office/drawing/2014/main" id="{7B7E190D-3F48-44A3-91C4-7BB0D1C039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4" name="CustomShape 1">
          <a:extLst>
            <a:ext uri="{FF2B5EF4-FFF2-40B4-BE49-F238E27FC236}">
              <a16:creationId xmlns:a16="http://schemas.microsoft.com/office/drawing/2014/main" id="{F7B47D3C-4486-49C2-8DEA-992CD036FC2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5" name="CustomShape 1">
          <a:extLst>
            <a:ext uri="{FF2B5EF4-FFF2-40B4-BE49-F238E27FC236}">
              <a16:creationId xmlns:a16="http://schemas.microsoft.com/office/drawing/2014/main" id="{ED0456DD-A9F5-473C-9FAB-BAD44B5275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6" name="CustomShape 1">
          <a:extLst>
            <a:ext uri="{FF2B5EF4-FFF2-40B4-BE49-F238E27FC236}">
              <a16:creationId xmlns:a16="http://schemas.microsoft.com/office/drawing/2014/main" id="{E1B4DEEB-F197-498B-959D-8B4D2AFDF7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7" name="CustomShape 1">
          <a:extLst>
            <a:ext uri="{FF2B5EF4-FFF2-40B4-BE49-F238E27FC236}">
              <a16:creationId xmlns:a16="http://schemas.microsoft.com/office/drawing/2014/main" id="{995014DC-84E0-4AAE-BA3D-86701E0CD7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8" name="CustomShape 1">
          <a:extLst>
            <a:ext uri="{FF2B5EF4-FFF2-40B4-BE49-F238E27FC236}">
              <a16:creationId xmlns:a16="http://schemas.microsoft.com/office/drawing/2014/main" id="{6EEF1B4A-510D-48B1-A280-136B99464D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59" name="CustomShape 1">
          <a:extLst>
            <a:ext uri="{FF2B5EF4-FFF2-40B4-BE49-F238E27FC236}">
              <a16:creationId xmlns:a16="http://schemas.microsoft.com/office/drawing/2014/main" id="{506E26B1-BF1A-4FF9-8F52-CC57D90853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0" name="CustomShape 1">
          <a:extLst>
            <a:ext uri="{FF2B5EF4-FFF2-40B4-BE49-F238E27FC236}">
              <a16:creationId xmlns:a16="http://schemas.microsoft.com/office/drawing/2014/main" id="{67FEE45C-608D-4ABA-B3BB-C622A9190C0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1" name="CustomShape 1">
          <a:extLst>
            <a:ext uri="{FF2B5EF4-FFF2-40B4-BE49-F238E27FC236}">
              <a16:creationId xmlns:a16="http://schemas.microsoft.com/office/drawing/2014/main" id="{9C8E68BF-5EA8-4C01-95C3-9477ACFA46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2" name="CustomShape 1">
          <a:extLst>
            <a:ext uri="{FF2B5EF4-FFF2-40B4-BE49-F238E27FC236}">
              <a16:creationId xmlns:a16="http://schemas.microsoft.com/office/drawing/2014/main" id="{F3345C27-CF44-4CA3-B2B8-0AB8715E250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3" name="CustomShape 1">
          <a:extLst>
            <a:ext uri="{FF2B5EF4-FFF2-40B4-BE49-F238E27FC236}">
              <a16:creationId xmlns:a16="http://schemas.microsoft.com/office/drawing/2014/main" id="{FC1BE546-7AA6-4FDF-97A1-FDC6319CB3F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4" name="CustomShape 1">
          <a:extLst>
            <a:ext uri="{FF2B5EF4-FFF2-40B4-BE49-F238E27FC236}">
              <a16:creationId xmlns:a16="http://schemas.microsoft.com/office/drawing/2014/main" id="{300E22B4-D232-44F0-8BCD-D85664A782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5" name="CustomShape 1">
          <a:extLst>
            <a:ext uri="{FF2B5EF4-FFF2-40B4-BE49-F238E27FC236}">
              <a16:creationId xmlns:a16="http://schemas.microsoft.com/office/drawing/2014/main" id="{26647946-555E-4D6B-A3C1-4804DA9413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6" name="CustomShape 1">
          <a:extLst>
            <a:ext uri="{FF2B5EF4-FFF2-40B4-BE49-F238E27FC236}">
              <a16:creationId xmlns:a16="http://schemas.microsoft.com/office/drawing/2014/main" id="{29CD259C-37CF-4217-B90E-6F94A743AC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7" name="CustomShape 1">
          <a:extLst>
            <a:ext uri="{FF2B5EF4-FFF2-40B4-BE49-F238E27FC236}">
              <a16:creationId xmlns:a16="http://schemas.microsoft.com/office/drawing/2014/main" id="{C88EC076-4E1A-4F56-A123-FF7A0B7374D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8" name="CustomShape 1">
          <a:extLst>
            <a:ext uri="{FF2B5EF4-FFF2-40B4-BE49-F238E27FC236}">
              <a16:creationId xmlns:a16="http://schemas.microsoft.com/office/drawing/2014/main" id="{74C547DB-84AB-42BD-8ED0-BD48769F00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69" name="CustomShape 1">
          <a:extLst>
            <a:ext uri="{FF2B5EF4-FFF2-40B4-BE49-F238E27FC236}">
              <a16:creationId xmlns:a16="http://schemas.microsoft.com/office/drawing/2014/main" id="{31E9AC58-3858-4807-B6F4-2D24E4EAF3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0" name="CustomShape 1">
          <a:extLst>
            <a:ext uri="{FF2B5EF4-FFF2-40B4-BE49-F238E27FC236}">
              <a16:creationId xmlns:a16="http://schemas.microsoft.com/office/drawing/2014/main" id="{BD2B9351-243D-4984-B461-4DC690603F8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1" name="CustomShape 1">
          <a:extLst>
            <a:ext uri="{FF2B5EF4-FFF2-40B4-BE49-F238E27FC236}">
              <a16:creationId xmlns:a16="http://schemas.microsoft.com/office/drawing/2014/main" id="{C148FBF3-7BF3-4AC0-969F-93A9C64200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2" name="CustomShape 1">
          <a:extLst>
            <a:ext uri="{FF2B5EF4-FFF2-40B4-BE49-F238E27FC236}">
              <a16:creationId xmlns:a16="http://schemas.microsoft.com/office/drawing/2014/main" id="{51581DA8-3DD8-46B1-B741-228D4BD7BA1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3" name="CustomShape 1">
          <a:extLst>
            <a:ext uri="{FF2B5EF4-FFF2-40B4-BE49-F238E27FC236}">
              <a16:creationId xmlns:a16="http://schemas.microsoft.com/office/drawing/2014/main" id="{D361B47B-C5DD-43F4-8A8A-F764FB90718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4" name="CustomShape 1">
          <a:extLst>
            <a:ext uri="{FF2B5EF4-FFF2-40B4-BE49-F238E27FC236}">
              <a16:creationId xmlns:a16="http://schemas.microsoft.com/office/drawing/2014/main" id="{463F189C-82A2-42C8-8E8B-9B387587DC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5" name="CustomShape 1">
          <a:extLst>
            <a:ext uri="{FF2B5EF4-FFF2-40B4-BE49-F238E27FC236}">
              <a16:creationId xmlns:a16="http://schemas.microsoft.com/office/drawing/2014/main" id="{E06F4AE7-B97E-4D04-8ED9-476B8F5909A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6" name="CustomShape 1">
          <a:extLst>
            <a:ext uri="{FF2B5EF4-FFF2-40B4-BE49-F238E27FC236}">
              <a16:creationId xmlns:a16="http://schemas.microsoft.com/office/drawing/2014/main" id="{5A5896AE-8793-4144-809D-810877E976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7" name="CustomShape 1">
          <a:extLst>
            <a:ext uri="{FF2B5EF4-FFF2-40B4-BE49-F238E27FC236}">
              <a16:creationId xmlns:a16="http://schemas.microsoft.com/office/drawing/2014/main" id="{6B7DD311-0618-4F83-9461-F30F052122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8" name="CustomShape 1">
          <a:extLst>
            <a:ext uri="{FF2B5EF4-FFF2-40B4-BE49-F238E27FC236}">
              <a16:creationId xmlns:a16="http://schemas.microsoft.com/office/drawing/2014/main" id="{A61BDB1F-3F42-4DAC-A004-58DF7691F5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79" name="CustomShape 1">
          <a:extLst>
            <a:ext uri="{FF2B5EF4-FFF2-40B4-BE49-F238E27FC236}">
              <a16:creationId xmlns:a16="http://schemas.microsoft.com/office/drawing/2014/main" id="{027AC6F2-4CC7-4A7D-8ABC-FD88F7F1F9B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0" name="CustomShape 1">
          <a:extLst>
            <a:ext uri="{FF2B5EF4-FFF2-40B4-BE49-F238E27FC236}">
              <a16:creationId xmlns:a16="http://schemas.microsoft.com/office/drawing/2014/main" id="{3E1C5CD7-531D-45B0-B2F8-54FEDBBE4F3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1" name="CustomShape 1">
          <a:extLst>
            <a:ext uri="{FF2B5EF4-FFF2-40B4-BE49-F238E27FC236}">
              <a16:creationId xmlns:a16="http://schemas.microsoft.com/office/drawing/2014/main" id="{82DDEE15-263E-4184-B79A-CB5491019F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2" name="CustomShape 1">
          <a:extLst>
            <a:ext uri="{FF2B5EF4-FFF2-40B4-BE49-F238E27FC236}">
              <a16:creationId xmlns:a16="http://schemas.microsoft.com/office/drawing/2014/main" id="{7FE09383-3EBB-4E71-A0CB-3647DC45EC7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3" name="CustomShape 1">
          <a:extLst>
            <a:ext uri="{FF2B5EF4-FFF2-40B4-BE49-F238E27FC236}">
              <a16:creationId xmlns:a16="http://schemas.microsoft.com/office/drawing/2014/main" id="{5720CF33-B69B-4606-90D7-A2D86F091DD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4" name="CustomShape 1">
          <a:extLst>
            <a:ext uri="{FF2B5EF4-FFF2-40B4-BE49-F238E27FC236}">
              <a16:creationId xmlns:a16="http://schemas.microsoft.com/office/drawing/2014/main" id="{7D550D8D-1593-49B5-B23B-53D8C21C3BE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5" name="CustomShape 1">
          <a:extLst>
            <a:ext uri="{FF2B5EF4-FFF2-40B4-BE49-F238E27FC236}">
              <a16:creationId xmlns:a16="http://schemas.microsoft.com/office/drawing/2014/main" id="{02ACFBC1-9BFA-4F63-9435-EAB4F25C6D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6" name="CustomShape 1">
          <a:extLst>
            <a:ext uri="{FF2B5EF4-FFF2-40B4-BE49-F238E27FC236}">
              <a16:creationId xmlns:a16="http://schemas.microsoft.com/office/drawing/2014/main" id="{45C8DD1D-7214-40B1-9BAB-9C68B04467E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7" name="CustomShape 1">
          <a:extLst>
            <a:ext uri="{FF2B5EF4-FFF2-40B4-BE49-F238E27FC236}">
              <a16:creationId xmlns:a16="http://schemas.microsoft.com/office/drawing/2014/main" id="{45DFC928-665E-4D17-9260-09DC25332A9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8" name="CustomShape 1">
          <a:extLst>
            <a:ext uri="{FF2B5EF4-FFF2-40B4-BE49-F238E27FC236}">
              <a16:creationId xmlns:a16="http://schemas.microsoft.com/office/drawing/2014/main" id="{D522D3F6-E2A5-4E04-BA7B-C4896F9D4B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89" name="CustomShape 1">
          <a:extLst>
            <a:ext uri="{FF2B5EF4-FFF2-40B4-BE49-F238E27FC236}">
              <a16:creationId xmlns:a16="http://schemas.microsoft.com/office/drawing/2014/main" id="{F74D24AB-583E-4EA4-96FA-1D7E6497E88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0" name="CustomShape 1">
          <a:extLst>
            <a:ext uri="{FF2B5EF4-FFF2-40B4-BE49-F238E27FC236}">
              <a16:creationId xmlns:a16="http://schemas.microsoft.com/office/drawing/2014/main" id="{7BE843F4-26A0-4FA7-917D-24360DA0694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1" name="CustomShape 1">
          <a:extLst>
            <a:ext uri="{FF2B5EF4-FFF2-40B4-BE49-F238E27FC236}">
              <a16:creationId xmlns:a16="http://schemas.microsoft.com/office/drawing/2014/main" id="{1EB938DC-7B2D-447F-827C-1D08ECB344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2" name="CustomShape 1">
          <a:extLst>
            <a:ext uri="{FF2B5EF4-FFF2-40B4-BE49-F238E27FC236}">
              <a16:creationId xmlns:a16="http://schemas.microsoft.com/office/drawing/2014/main" id="{DA8FA268-7DB9-479E-92CA-90CA1BC2BC2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3" name="CustomShape 1">
          <a:extLst>
            <a:ext uri="{FF2B5EF4-FFF2-40B4-BE49-F238E27FC236}">
              <a16:creationId xmlns:a16="http://schemas.microsoft.com/office/drawing/2014/main" id="{2D4D8AB5-0EBA-4106-B290-9AB08A4CA6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4" name="CustomShape 1">
          <a:extLst>
            <a:ext uri="{FF2B5EF4-FFF2-40B4-BE49-F238E27FC236}">
              <a16:creationId xmlns:a16="http://schemas.microsoft.com/office/drawing/2014/main" id="{E839DF22-2331-48C8-B409-4BD5A3AAFA3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5" name="CustomShape 1">
          <a:extLst>
            <a:ext uri="{FF2B5EF4-FFF2-40B4-BE49-F238E27FC236}">
              <a16:creationId xmlns:a16="http://schemas.microsoft.com/office/drawing/2014/main" id="{703C9530-9974-42DD-A307-6E83CAE654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6" name="CustomShape 1">
          <a:extLst>
            <a:ext uri="{FF2B5EF4-FFF2-40B4-BE49-F238E27FC236}">
              <a16:creationId xmlns:a16="http://schemas.microsoft.com/office/drawing/2014/main" id="{EB0AC806-D96E-498C-8CEB-7941A8738F4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7" name="CustomShape 1">
          <a:extLst>
            <a:ext uri="{FF2B5EF4-FFF2-40B4-BE49-F238E27FC236}">
              <a16:creationId xmlns:a16="http://schemas.microsoft.com/office/drawing/2014/main" id="{6B08443D-7004-49A6-B69C-C5992995E7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8" name="CustomShape 1">
          <a:extLst>
            <a:ext uri="{FF2B5EF4-FFF2-40B4-BE49-F238E27FC236}">
              <a16:creationId xmlns:a16="http://schemas.microsoft.com/office/drawing/2014/main" id="{342B4C5C-6445-4BE8-8C0F-7F01D23346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799" name="CustomShape 1">
          <a:extLst>
            <a:ext uri="{FF2B5EF4-FFF2-40B4-BE49-F238E27FC236}">
              <a16:creationId xmlns:a16="http://schemas.microsoft.com/office/drawing/2014/main" id="{3DCF330B-3AD1-4051-8469-602DA3459A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0" name="CustomShape 1">
          <a:extLst>
            <a:ext uri="{FF2B5EF4-FFF2-40B4-BE49-F238E27FC236}">
              <a16:creationId xmlns:a16="http://schemas.microsoft.com/office/drawing/2014/main" id="{AD0956B8-DB89-4543-B3F2-531E14FF8E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1" name="CustomShape 1">
          <a:extLst>
            <a:ext uri="{FF2B5EF4-FFF2-40B4-BE49-F238E27FC236}">
              <a16:creationId xmlns:a16="http://schemas.microsoft.com/office/drawing/2014/main" id="{9AA472B5-DE78-4CB3-BA99-C9848CB656A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2" name="CustomShape 1">
          <a:extLst>
            <a:ext uri="{FF2B5EF4-FFF2-40B4-BE49-F238E27FC236}">
              <a16:creationId xmlns:a16="http://schemas.microsoft.com/office/drawing/2014/main" id="{16478C51-D316-463F-B036-B062DFAC749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3" name="CustomShape 1">
          <a:extLst>
            <a:ext uri="{FF2B5EF4-FFF2-40B4-BE49-F238E27FC236}">
              <a16:creationId xmlns:a16="http://schemas.microsoft.com/office/drawing/2014/main" id="{8980EDF6-F2C9-4914-9069-D018ECB0B29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4" name="CustomShape 1">
          <a:extLst>
            <a:ext uri="{FF2B5EF4-FFF2-40B4-BE49-F238E27FC236}">
              <a16:creationId xmlns:a16="http://schemas.microsoft.com/office/drawing/2014/main" id="{A5B15EF6-7A66-4E1B-98E4-D17097D0B3D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5" name="CustomShape 1">
          <a:extLst>
            <a:ext uri="{FF2B5EF4-FFF2-40B4-BE49-F238E27FC236}">
              <a16:creationId xmlns:a16="http://schemas.microsoft.com/office/drawing/2014/main" id="{21B14F70-FCE9-4458-8B0A-A09C0BD0AB1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6" name="CustomShape 1">
          <a:extLst>
            <a:ext uri="{FF2B5EF4-FFF2-40B4-BE49-F238E27FC236}">
              <a16:creationId xmlns:a16="http://schemas.microsoft.com/office/drawing/2014/main" id="{7F613111-E321-448D-882D-4FD0218FDB3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7" name="CustomShape 1">
          <a:extLst>
            <a:ext uri="{FF2B5EF4-FFF2-40B4-BE49-F238E27FC236}">
              <a16:creationId xmlns:a16="http://schemas.microsoft.com/office/drawing/2014/main" id="{E1D79E96-0656-4479-8E5F-DF9EDE1BFE4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8" name="CustomShape 1">
          <a:extLst>
            <a:ext uri="{FF2B5EF4-FFF2-40B4-BE49-F238E27FC236}">
              <a16:creationId xmlns:a16="http://schemas.microsoft.com/office/drawing/2014/main" id="{A956956D-5C87-4452-833E-679634D1B3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09" name="CustomShape 1">
          <a:extLst>
            <a:ext uri="{FF2B5EF4-FFF2-40B4-BE49-F238E27FC236}">
              <a16:creationId xmlns:a16="http://schemas.microsoft.com/office/drawing/2014/main" id="{29D9DA71-BD53-491E-9BF2-58707B8F844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10" name="CustomShape 1">
          <a:extLst>
            <a:ext uri="{FF2B5EF4-FFF2-40B4-BE49-F238E27FC236}">
              <a16:creationId xmlns:a16="http://schemas.microsoft.com/office/drawing/2014/main" id="{AF1F6FA2-3DC7-4BEF-8D03-E7D65EF201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11" name="CustomShape 1">
          <a:extLst>
            <a:ext uri="{FF2B5EF4-FFF2-40B4-BE49-F238E27FC236}">
              <a16:creationId xmlns:a16="http://schemas.microsoft.com/office/drawing/2014/main" id="{A79B1AE4-57CE-4339-B1D2-EAFA9B41587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812" name="CustomShape 1">
          <a:extLst>
            <a:ext uri="{FF2B5EF4-FFF2-40B4-BE49-F238E27FC236}">
              <a16:creationId xmlns:a16="http://schemas.microsoft.com/office/drawing/2014/main" id="{37207768-5D68-406E-B9CC-2691164A67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13" name="CustomShape 1">
          <a:extLst>
            <a:ext uri="{FF2B5EF4-FFF2-40B4-BE49-F238E27FC236}">
              <a16:creationId xmlns:a16="http://schemas.microsoft.com/office/drawing/2014/main" id="{4455E3EF-8DB5-45A1-BE49-98B7DB8F8F0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14" name="CustomShape 1">
          <a:extLst>
            <a:ext uri="{FF2B5EF4-FFF2-40B4-BE49-F238E27FC236}">
              <a16:creationId xmlns:a16="http://schemas.microsoft.com/office/drawing/2014/main" id="{DEBFFD9D-C5DE-43EB-967D-EEDBE838F1D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15" name="CustomShape 1">
          <a:extLst>
            <a:ext uri="{FF2B5EF4-FFF2-40B4-BE49-F238E27FC236}">
              <a16:creationId xmlns:a16="http://schemas.microsoft.com/office/drawing/2014/main" id="{DC1A8694-2F81-4626-B5C5-57B0EB5B07E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16" name="CustomShape 1">
          <a:extLst>
            <a:ext uri="{FF2B5EF4-FFF2-40B4-BE49-F238E27FC236}">
              <a16:creationId xmlns:a16="http://schemas.microsoft.com/office/drawing/2014/main" id="{686245DA-EABC-40AC-926C-77CF1D0F7F0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17" name="CustomShape 1">
          <a:extLst>
            <a:ext uri="{FF2B5EF4-FFF2-40B4-BE49-F238E27FC236}">
              <a16:creationId xmlns:a16="http://schemas.microsoft.com/office/drawing/2014/main" id="{229C2ED6-3515-472C-80CC-7FBBA36840D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18" name="CustomShape 1">
          <a:extLst>
            <a:ext uri="{FF2B5EF4-FFF2-40B4-BE49-F238E27FC236}">
              <a16:creationId xmlns:a16="http://schemas.microsoft.com/office/drawing/2014/main" id="{4596EB50-9E46-4D09-BCC4-7F0BC0F2BFB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19" name="CustomShape 1">
          <a:extLst>
            <a:ext uri="{FF2B5EF4-FFF2-40B4-BE49-F238E27FC236}">
              <a16:creationId xmlns:a16="http://schemas.microsoft.com/office/drawing/2014/main" id="{48D86F26-331A-4DC9-83DC-DCC41DFAC45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0" name="CustomShape 1">
          <a:extLst>
            <a:ext uri="{FF2B5EF4-FFF2-40B4-BE49-F238E27FC236}">
              <a16:creationId xmlns:a16="http://schemas.microsoft.com/office/drawing/2014/main" id="{8B477AC3-8F22-4424-8265-0D6ED98F55C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1" name="CustomShape 1">
          <a:extLst>
            <a:ext uri="{FF2B5EF4-FFF2-40B4-BE49-F238E27FC236}">
              <a16:creationId xmlns:a16="http://schemas.microsoft.com/office/drawing/2014/main" id="{AF356029-AB07-494F-85FD-3ACE9604978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2" name="CustomShape 1">
          <a:extLst>
            <a:ext uri="{FF2B5EF4-FFF2-40B4-BE49-F238E27FC236}">
              <a16:creationId xmlns:a16="http://schemas.microsoft.com/office/drawing/2014/main" id="{74F658D5-2746-4A48-A404-85C9DBD6A87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3" name="CustomShape 1">
          <a:extLst>
            <a:ext uri="{FF2B5EF4-FFF2-40B4-BE49-F238E27FC236}">
              <a16:creationId xmlns:a16="http://schemas.microsoft.com/office/drawing/2014/main" id="{B1F95716-8E0F-49A9-9FAD-3B5D4C3BDE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4" name="CustomShape 1">
          <a:extLst>
            <a:ext uri="{FF2B5EF4-FFF2-40B4-BE49-F238E27FC236}">
              <a16:creationId xmlns:a16="http://schemas.microsoft.com/office/drawing/2014/main" id="{AB6A5827-611A-4A0E-A792-7AA0A06616F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5" name="CustomShape 1">
          <a:extLst>
            <a:ext uri="{FF2B5EF4-FFF2-40B4-BE49-F238E27FC236}">
              <a16:creationId xmlns:a16="http://schemas.microsoft.com/office/drawing/2014/main" id="{1CFB8357-BA02-4A69-9EC0-1F35602A71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6" name="CustomShape 1">
          <a:extLst>
            <a:ext uri="{FF2B5EF4-FFF2-40B4-BE49-F238E27FC236}">
              <a16:creationId xmlns:a16="http://schemas.microsoft.com/office/drawing/2014/main" id="{F793B667-CD70-45DD-8230-79A8E40D190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7" name="CustomShape 1">
          <a:extLst>
            <a:ext uri="{FF2B5EF4-FFF2-40B4-BE49-F238E27FC236}">
              <a16:creationId xmlns:a16="http://schemas.microsoft.com/office/drawing/2014/main" id="{C02E3E08-C95A-413C-8690-2ED57F7B85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8" name="CustomShape 1">
          <a:extLst>
            <a:ext uri="{FF2B5EF4-FFF2-40B4-BE49-F238E27FC236}">
              <a16:creationId xmlns:a16="http://schemas.microsoft.com/office/drawing/2014/main" id="{2158771A-38AA-44EA-9B0F-BF7A23A5C06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29" name="CustomShape 1">
          <a:extLst>
            <a:ext uri="{FF2B5EF4-FFF2-40B4-BE49-F238E27FC236}">
              <a16:creationId xmlns:a16="http://schemas.microsoft.com/office/drawing/2014/main" id="{746EBFB1-3981-48C0-8734-E6503F8A153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0" name="CustomShape 1">
          <a:extLst>
            <a:ext uri="{FF2B5EF4-FFF2-40B4-BE49-F238E27FC236}">
              <a16:creationId xmlns:a16="http://schemas.microsoft.com/office/drawing/2014/main" id="{8DA41781-705D-4E27-AE45-DA6083F36F6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1" name="CustomShape 1">
          <a:extLst>
            <a:ext uri="{FF2B5EF4-FFF2-40B4-BE49-F238E27FC236}">
              <a16:creationId xmlns:a16="http://schemas.microsoft.com/office/drawing/2014/main" id="{EF69EAED-69C9-4238-8877-1A02740EF27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2" name="CustomShape 1">
          <a:extLst>
            <a:ext uri="{FF2B5EF4-FFF2-40B4-BE49-F238E27FC236}">
              <a16:creationId xmlns:a16="http://schemas.microsoft.com/office/drawing/2014/main" id="{82BD5D35-2EBB-422A-836E-AB2754E5E1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3" name="CustomShape 1">
          <a:extLst>
            <a:ext uri="{FF2B5EF4-FFF2-40B4-BE49-F238E27FC236}">
              <a16:creationId xmlns:a16="http://schemas.microsoft.com/office/drawing/2014/main" id="{FBFCE993-6AAE-4C6B-9B10-B04F963428B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4" name="CustomShape 1">
          <a:extLst>
            <a:ext uri="{FF2B5EF4-FFF2-40B4-BE49-F238E27FC236}">
              <a16:creationId xmlns:a16="http://schemas.microsoft.com/office/drawing/2014/main" id="{16C69C05-8E8C-4542-897A-2080B1AFCF9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5" name="CustomShape 1">
          <a:extLst>
            <a:ext uri="{FF2B5EF4-FFF2-40B4-BE49-F238E27FC236}">
              <a16:creationId xmlns:a16="http://schemas.microsoft.com/office/drawing/2014/main" id="{4863E1B1-F214-46C1-B7A4-7101976FCB7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6" name="CustomShape 1">
          <a:extLst>
            <a:ext uri="{FF2B5EF4-FFF2-40B4-BE49-F238E27FC236}">
              <a16:creationId xmlns:a16="http://schemas.microsoft.com/office/drawing/2014/main" id="{E85FBD25-72B4-4B46-8282-AD13E993FF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7" name="CustomShape 1">
          <a:extLst>
            <a:ext uri="{FF2B5EF4-FFF2-40B4-BE49-F238E27FC236}">
              <a16:creationId xmlns:a16="http://schemas.microsoft.com/office/drawing/2014/main" id="{203BFA66-B3E0-4393-ACF3-54881C723FB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8" name="CustomShape 1">
          <a:extLst>
            <a:ext uri="{FF2B5EF4-FFF2-40B4-BE49-F238E27FC236}">
              <a16:creationId xmlns:a16="http://schemas.microsoft.com/office/drawing/2014/main" id="{3A13FE60-277B-491D-9C6D-DEED38939B4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39" name="CustomShape 1">
          <a:extLst>
            <a:ext uri="{FF2B5EF4-FFF2-40B4-BE49-F238E27FC236}">
              <a16:creationId xmlns:a16="http://schemas.microsoft.com/office/drawing/2014/main" id="{D805D46A-B3AF-43E4-974D-C89372A500D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0" name="CustomShape 1">
          <a:extLst>
            <a:ext uri="{FF2B5EF4-FFF2-40B4-BE49-F238E27FC236}">
              <a16:creationId xmlns:a16="http://schemas.microsoft.com/office/drawing/2014/main" id="{38C41C2D-542F-4DC0-A43E-34ACA2B7564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1" name="CustomShape 1">
          <a:extLst>
            <a:ext uri="{FF2B5EF4-FFF2-40B4-BE49-F238E27FC236}">
              <a16:creationId xmlns:a16="http://schemas.microsoft.com/office/drawing/2014/main" id="{E36BA809-803A-4754-BC25-7CC2FC453E3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2" name="CustomShape 1">
          <a:extLst>
            <a:ext uri="{FF2B5EF4-FFF2-40B4-BE49-F238E27FC236}">
              <a16:creationId xmlns:a16="http://schemas.microsoft.com/office/drawing/2014/main" id="{971FE023-42CA-4F55-A08D-B583F4F6E7B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3" name="CustomShape 1">
          <a:extLst>
            <a:ext uri="{FF2B5EF4-FFF2-40B4-BE49-F238E27FC236}">
              <a16:creationId xmlns:a16="http://schemas.microsoft.com/office/drawing/2014/main" id="{CE4EF4A8-2220-47D3-BC4D-1B9F02469B3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4" name="CustomShape 1">
          <a:extLst>
            <a:ext uri="{FF2B5EF4-FFF2-40B4-BE49-F238E27FC236}">
              <a16:creationId xmlns:a16="http://schemas.microsoft.com/office/drawing/2014/main" id="{621EF14A-FE74-4042-8311-CCE68F258F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5" name="CustomShape 1">
          <a:extLst>
            <a:ext uri="{FF2B5EF4-FFF2-40B4-BE49-F238E27FC236}">
              <a16:creationId xmlns:a16="http://schemas.microsoft.com/office/drawing/2014/main" id="{01B881C7-1ADF-4BDB-A906-BB2D4FF559A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6" name="CustomShape 1">
          <a:extLst>
            <a:ext uri="{FF2B5EF4-FFF2-40B4-BE49-F238E27FC236}">
              <a16:creationId xmlns:a16="http://schemas.microsoft.com/office/drawing/2014/main" id="{E022FFBC-5C80-4417-A5ED-96F43FA3CD4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7" name="CustomShape 1">
          <a:extLst>
            <a:ext uri="{FF2B5EF4-FFF2-40B4-BE49-F238E27FC236}">
              <a16:creationId xmlns:a16="http://schemas.microsoft.com/office/drawing/2014/main" id="{58B69D9A-5015-4BD4-BFB0-1C82E4D46A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8" name="CustomShape 1">
          <a:extLst>
            <a:ext uri="{FF2B5EF4-FFF2-40B4-BE49-F238E27FC236}">
              <a16:creationId xmlns:a16="http://schemas.microsoft.com/office/drawing/2014/main" id="{9492A188-D3C3-481C-8C4F-142196BB9F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49" name="CustomShape 1">
          <a:extLst>
            <a:ext uri="{FF2B5EF4-FFF2-40B4-BE49-F238E27FC236}">
              <a16:creationId xmlns:a16="http://schemas.microsoft.com/office/drawing/2014/main" id="{223B5693-6B22-4823-B952-041C4304AA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0" name="CustomShape 1">
          <a:extLst>
            <a:ext uri="{FF2B5EF4-FFF2-40B4-BE49-F238E27FC236}">
              <a16:creationId xmlns:a16="http://schemas.microsoft.com/office/drawing/2014/main" id="{0BF56295-2C10-484A-9F63-587AD3E41D6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1" name="CustomShape 1">
          <a:extLst>
            <a:ext uri="{FF2B5EF4-FFF2-40B4-BE49-F238E27FC236}">
              <a16:creationId xmlns:a16="http://schemas.microsoft.com/office/drawing/2014/main" id="{A19816CC-3825-407D-AD2C-C3C2A12A6D4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2" name="CustomShape 1">
          <a:extLst>
            <a:ext uri="{FF2B5EF4-FFF2-40B4-BE49-F238E27FC236}">
              <a16:creationId xmlns:a16="http://schemas.microsoft.com/office/drawing/2014/main" id="{00C0F391-99A5-4850-BFD5-BC50C5DD3C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3" name="CustomShape 1">
          <a:extLst>
            <a:ext uri="{FF2B5EF4-FFF2-40B4-BE49-F238E27FC236}">
              <a16:creationId xmlns:a16="http://schemas.microsoft.com/office/drawing/2014/main" id="{2FABF67F-5040-41AA-A921-B538AD0DF0B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4" name="CustomShape 1">
          <a:extLst>
            <a:ext uri="{FF2B5EF4-FFF2-40B4-BE49-F238E27FC236}">
              <a16:creationId xmlns:a16="http://schemas.microsoft.com/office/drawing/2014/main" id="{FACD9155-923E-4EC2-B082-EC4008D5425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5" name="CustomShape 1">
          <a:extLst>
            <a:ext uri="{FF2B5EF4-FFF2-40B4-BE49-F238E27FC236}">
              <a16:creationId xmlns:a16="http://schemas.microsoft.com/office/drawing/2014/main" id="{4B26BF9E-5435-4A02-B11A-2E2B3E26FCE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6" name="CustomShape 1">
          <a:extLst>
            <a:ext uri="{FF2B5EF4-FFF2-40B4-BE49-F238E27FC236}">
              <a16:creationId xmlns:a16="http://schemas.microsoft.com/office/drawing/2014/main" id="{A9003B97-A000-46E9-A952-9AB5371C6E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7" name="CustomShape 1">
          <a:extLst>
            <a:ext uri="{FF2B5EF4-FFF2-40B4-BE49-F238E27FC236}">
              <a16:creationId xmlns:a16="http://schemas.microsoft.com/office/drawing/2014/main" id="{82482CDF-3BF4-4172-A5CC-06E14BD77F9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8" name="CustomShape 1">
          <a:extLst>
            <a:ext uri="{FF2B5EF4-FFF2-40B4-BE49-F238E27FC236}">
              <a16:creationId xmlns:a16="http://schemas.microsoft.com/office/drawing/2014/main" id="{58365490-E1CF-42C9-9028-CC1C5C08FB9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59" name="CustomShape 1">
          <a:extLst>
            <a:ext uri="{FF2B5EF4-FFF2-40B4-BE49-F238E27FC236}">
              <a16:creationId xmlns:a16="http://schemas.microsoft.com/office/drawing/2014/main" id="{CE993814-644B-4606-8FD4-467280DD62E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0" name="CustomShape 1">
          <a:extLst>
            <a:ext uri="{FF2B5EF4-FFF2-40B4-BE49-F238E27FC236}">
              <a16:creationId xmlns:a16="http://schemas.microsoft.com/office/drawing/2014/main" id="{A3E63BAD-BD1D-4216-9815-E6AFC92E48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1" name="CustomShape 1">
          <a:extLst>
            <a:ext uri="{FF2B5EF4-FFF2-40B4-BE49-F238E27FC236}">
              <a16:creationId xmlns:a16="http://schemas.microsoft.com/office/drawing/2014/main" id="{DB8F55AB-4717-4EA2-B541-5A94B4688E7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2" name="CustomShape 1">
          <a:extLst>
            <a:ext uri="{FF2B5EF4-FFF2-40B4-BE49-F238E27FC236}">
              <a16:creationId xmlns:a16="http://schemas.microsoft.com/office/drawing/2014/main" id="{EFC545F2-9F34-4DA5-8D03-5A535BC768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3" name="CustomShape 1">
          <a:extLst>
            <a:ext uri="{FF2B5EF4-FFF2-40B4-BE49-F238E27FC236}">
              <a16:creationId xmlns:a16="http://schemas.microsoft.com/office/drawing/2014/main" id="{7C4B8975-C69D-458F-B7D0-421A84E008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4" name="CustomShape 1">
          <a:extLst>
            <a:ext uri="{FF2B5EF4-FFF2-40B4-BE49-F238E27FC236}">
              <a16:creationId xmlns:a16="http://schemas.microsoft.com/office/drawing/2014/main" id="{53C5249B-380E-4110-8980-CBF88910E08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5" name="CustomShape 1">
          <a:extLst>
            <a:ext uri="{FF2B5EF4-FFF2-40B4-BE49-F238E27FC236}">
              <a16:creationId xmlns:a16="http://schemas.microsoft.com/office/drawing/2014/main" id="{D4F36427-7571-438F-80E0-D41F8ACA436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6" name="CustomShape 1">
          <a:extLst>
            <a:ext uri="{FF2B5EF4-FFF2-40B4-BE49-F238E27FC236}">
              <a16:creationId xmlns:a16="http://schemas.microsoft.com/office/drawing/2014/main" id="{E0F0E377-2121-4D6B-9C34-1A6FA84D12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7" name="CustomShape 1">
          <a:extLst>
            <a:ext uri="{FF2B5EF4-FFF2-40B4-BE49-F238E27FC236}">
              <a16:creationId xmlns:a16="http://schemas.microsoft.com/office/drawing/2014/main" id="{B14F0858-873D-405F-A4E0-CEA2FC395BC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8" name="CustomShape 1">
          <a:extLst>
            <a:ext uri="{FF2B5EF4-FFF2-40B4-BE49-F238E27FC236}">
              <a16:creationId xmlns:a16="http://schemas.microsoft.com/office/drawing/2014/main" id="{D5851B42-264A-4DCA-AF85-C1EBA47013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69" name="CustomShape 1">
          <a:extLst>
            <a:ext uri="{FF2B5EF4-FFF2-40B4-BE49-F238E27FC236}">
              <a16:creationId xmlns:a16="http://schemas.microsoft.com/office/drawing/2014/main" id="{822C2E4D-3683-419B-8180-B923C54A7EC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0" name="CustomShape 1">
          <a:extLst>
            <a:ext uri="{FF2B5EF4-FFF2-40B4-BE49-F238E27FC236}">
              <a16:creationId xmlns:a16="http://schemas.microsoft.com/office/drawing/2014/main" id="{92EBCA45-7ADA-4E5E-B6DA-D28FD76144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1" name="CustomShape 1">
          <a:extLst>
            <a:ext uri="{FF2B5EF4-FFF2-40B4-BE49-F238E27FC236}">
              <a16:creationId xmlns:a16="http://schemas.microsoft.com/office/drawing/2014/main" id="{5E6734BC-7F0C-4A22-8806-DB2A023CF0F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2" name="CustomShape 1">
          <a:extLst>
            <a:ext uri="{FF2B5EF4-FFF2-40B4-BE49-F238E27FC236}">
              <a16:creationId xmlns:a16="http://schemas.microsoft.com/office/drawing/2014/main" id="{07D17A86-6D34-42B6-B7B7-4DC98C820F7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3" name="CustomShape 1">
          <a:extLst>
            <a:ext uri="{FF2B5EF4-FFF2-40B4-BE49-F238E27FC236}">
              <a16:creationId xmlns:a16="http://schemas.microsoft.com/office/drawing/2014/main" id="{93033104-03BA-459A-BDC4-82842C088CB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4" name="CustomShape 1">
          <a:extLst>
            <a:ext uri="{FF2B5EF4-FFF2-40B4-BE49-F238E27FC236}">
              <a16:creationId xmlns:a16="http://schemas.microsoft.com/office/drawing/2014/main" id="{690D3FBD-794F-4B5E-B27F-425D9B28C4A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5" name="CustomShape 1">
          <a:extLst>
            <a:ext uri="{FF2B5EF4-FFF2-40B4-BE49-F238E27FC236}">
              <a16:creationId xmlns:a16="http://schemas.microsoft.com/office/drawing/2014/main" id="{CAB6D4B8-022F-4515-B4B5-CB0FF60F112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6" name="CustomShape 1">
          <a:extLst>
            <a:ext uri="{FF2B5EF4-FFF2-40B4-BE49-F238E27FC236}">
              <a16:creationId xmlns:a16="http://schemas.microsoft.com/office/drawing/2014/main" id="{1CCECBCC-7FD0-41FB-A1FF-464D8AC35C0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7" name="CustomShape 1">
          <a:extLst>
            <a:ext uri="{FF2B5EF4-FFF2-40B4-BE49-F238E27FC236}">
              <a16:creationId xmlns:a16="http://schemas.microsoft.com/office/drawing/2014/main" id="{14131CF8-7E07-4390-832B-783EE7713D8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8" name="CustomShape 1">
          <a:extLst>
            <a:ext uri="{FF2B5EF4-FFF2-40B4-BE49-F238E27FC236}">
              <a16:creationId xmlns:a16="http://schemas.microsoft.com/office/drawing/2014/main" id="{52009F11-D2E1-4AAA-8888-C18B0FBF30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79" name="CustomShape 1">
          <a:extLst>
            <a:ext uri="{FF2B5EF4-FFF2-40B4-BE49-F238E27FC236}">
              <a16:creationId xmlns:a16="http://schemas.microsoft.com/office/drawing/2014/main" id="{2607150B-DE23-474C-B67A-7B416FE8375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0" name="CustomShape 1">
          <a:extLst>
            <a:ext uri="{FF2B5EF4-FFF2-40B4-BE49-F238E27FC236}">
              <a16:creationId xmlns:a16="http://schemas.microsoft.com/office/drawing/2014/main" id="{BE964E53-4212-458B-AA6C-786F8CE4B3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1" name="CustomShape 1">
          <a:extLst>
            <a:ext uri="{FF2B5EF4-FFF2-40B4-BE49-F238E27FC236}">
              <a16:creationId xmlns:a16="http://schemas.microsoft.com/office/drawing/2014/main" id="{26F7F79F-F842-4F20-82AB-5CDF0659A41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2" name="CustomShape 1">
          <a:extLst>
            <a:ext uri="{FF2B5EF4-FFF2-40B4-BE49-F238E27FC236}">
              <a16:creationId xmlns:a16="http://schemas.microsoft.com/office/drawing/2014/main" id="{AEB1B1E6-D967-41BA-8FA8-4C16384F460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3" name="CustomShape 1">
          <a:extLst>
            <a:ext uri="{FF2B5EF4-FFF2-40B4-BE49-F238E27FC236}">
              <a16:creationId xmlns:a16="http://schemas.microsoft.com/office/drawing/2014/main" id="{D9EDCD63-7A3C-4A39-BFB3-1DC91206A5F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4" name="CustomShape 1">
          <a:extLst>
            <a:ext uri="{FF2B5EF4-FFF2-40B4-BE49-F238E27FC236}">
              <a16:creationId xmlns:a16="http://schemas.microsoft.com/office/drawing/2014/main" id="{049065CF-AB66-49AF-8800-5D9AE80424E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5" name="CustomShape 1">
          <a:extLst>
            <a:ext uri="{FF2B5EF4-FFF2-40B4-BE49-F238E27FC236}">
              <a16:creationId xmlns:a16="http://schemas.microsoft.com/office/drawing/2014/main" id="{166A9684-AD45-4913-86FA-E44E7AD5D82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6" name="CustomShape 1">
          <a:extLst>
            <a:ext uri="{FF2B5EF4-FFF2-40B4-BE49-F238E27FC236}">
              <a16:creationId xmlns:a16="http://schemas.microsoft.com/office/drawing/2014/main" id="{1768D0E4-3264-4607-84E7-448A04937F5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7" name="CustomShape 1">
          <a:extLst>
            <a:ext uri="{FF2B5EF4-FFF2-40B4-BE49-F238E27FC236}">
              <a16:creationId xmlns:a16="http://schemas.microsoft.com/office/drawing/2014/main" id="{9D804C6C-C632-4842-9190-750EEB8D780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8" name="CustomShape 1">
          <a:extLst>
            <a:ext uri="{FF2B5EF4-FFF2-40B4-BE49-F238E27FC236}">
              <a16:creationId xmlns:a16="http://schemas.microsoft.com/office/drawing/2014/main" id="{7ACE327C-5F6C-4317-9059-BAAE3AC9D2E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89" name="CustomShape 1">
          <a:extLst>
            <a:ext uri="{FF2B5EF4-FFF2-40B4-BE49-F238E27FC236}">
              <a16:creationId xmlns:a16="http://schemas.microsoft.com/office/drawing/2014/main" id="{1EFC1D8A-A307-4354-9F15-8E939F8DA25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0" name="CustomShape 1">
          <a:extLst>
            <a:ext uri="{FF2B5EF4-FFF2-40B4-BE49-F238E27FC236}">
              <a16:creationId xmlns:a16="http://schemas.microsoft.com/office/drawing/2014/main" id="{C68EEAA4-9333-4DAD-92A2-59EAF114DCC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1" name="CustomShape 1">
          <a:extLst>
            <a:ext uri="{FF2B5EF4-FFF2-40B4-BE49-F238E27FC236}">
              <a16:creationId xmlns:a16="http://schemas.microsoft.com/office/drawing/2014/main" id="{68DDA172-3BA3-49BB-9A58-D3F49C9E68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2" name="CustomShape 1">
          <a:extLst>
            <a:ext uri="{FF2B5EF4-FFF2-40B4-BE49-F238E27FC236}">
              <a16:creationId xmlns:a16="http://schemas.microsoft.com/office/drawing/2014/main" id="{55830E18-F6C7-49AC-9895-2B8B4C3BCDF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3" name="CustomShape 1">
          <a:extLst>
            <a:ext uri="{FF2B5EF4-FFF2-40B4-BE49-F238E27FC236}">
              <a16:creationId xmlns:a16="http://schemas.microsoft.com/office/drawing/2014/main" id="{26E4D424-AB72-4A25-996A-9FE90307FF4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4" name="CustomShape 1">
          <a:extLst>
            <a:ext uri="{FF2B5EF4-FFF2-40B4-BE49-F238E27FC236}">
              <a16:creationId xmlns:a16="http://schemas.microsoft.com/office/drawing/2014/main" id="{F642B0DE-4DCB-48BF-BF06-FBA300A93C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5" name="CustomShape 1">
          <a:extLst>
            <a:ext uri="{FF2B5EF4-FFF2-40B4-BE49-F238E27FC236}">
              <a16:creationId xmlns:a16="http://schemas.microsoft.com/office/drawing/2014/main" id="{A9C8BC87-89EA-4688-B822-66397C98827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6" name="CustomShape 1">
          <a:extLst>
            <a:ext uri="{FF2B5EF4-FFF2-40B4-BE49-F238E27FC236}">
              <a16:creationId xmlns:a16="http://schemas.microsoft.com/office/drawing/2014/main" id="{9B92E7CB-8963-4B14-B7AC-C1A31307A54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7" name="CustomShape 1">
          <a:extLst>
            <a:ext uri="{FF2B5EF4-FFF2-40B4-BE49-F238E27FC236}">
              <a16:creationId xmlns:a16="http://schemas.microsoft.com/office/drawing/2014/main" id="{6873DE6C-016F-4961-8703-3A8E74635B5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8" name="CustomShape 1">
          <a:extLst>
            <a:ext uri="{FF2B5EF4-FFF2-40B4-BE49-F238E27FC236}">
              <a16:creationId xmlns:a16="http://schemas.microsoft.com/office/drawing/2014/main" id="{C04F7DC3-176C-43E7-BB28-50B4E02BEDA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899" name="CustomShape 1">
          <a:extLst>
            <a:ext uri="{FF2B5EF4-FFF2-40B4-BE49-F238E27FC236}">
              <a16:creationId xmlns:a16="http://schemas.microsoft.com/office/drawing/2014/main" id="{5D741061-F2A8-41EA-B504-1536CF6909A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0" name="CustomShape 1">
          <a:extLst>
            <a:ext uri="{FF2B5EF4-FFF2-40B4-BE49-F238E27FC236}">
              <a16:creationId xmlns:a16="http://schemas.microsoft.com/office/drawing/2014/main" id="{559219AA-AE6D-45C9-AB91-582439F103E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1" name="CustomShape 1">
          <a:extLst>
            <a:ext uri="{FF2B5EF4-FFF2-40B4-BE49-F238E27FC236}">
              <a16:creationId xmlns:a16="http://schemas.microsoft.com/office/drawing/2014/main" id="{0CFF4842-DCC7-4CC4-9F54-B099855060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2" name="CustomShape 1">
          <a:extLst>
            <a:ext uri="{FF2B5EF4-FFF2-40B4-BE49-F238E27FC236}">
              <a16:creationId xmlns:a16="http://schemas.microsoft.com/office/drawing/2014/main" id="{D3053626-41B3-401C-9329-8F8D07ADAC0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3" name="CustomShape 1">
          <a:extLst>
            <a:ext uri="{FF2B5EF4-FFF2-40B4-BE49-F238E27FC236}">
              <a16:creationId xmlns:a16="http://schemas.microsoft.com/office/drawing/2014/main" id="{0A36339A-AD3F-4903-8FC8-AED9264D7DD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4" name="CustomShape 1">
          <a:extLst>
            <a:ext uri="{FF2B5EF4-FFF2-40B4-BE49-F238E27FC236}">
              <a16:creationId xmlns:a16="http://schemas.microsoft.com/office/drawing/2014/main" id="{0D3F8BBE-CB39-4A19-A4CB-D35D2BB2D57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5" name="CustomShape 1">
          <a:extLst>
            <a:ext uri="{FF2B5EF4-FFF2-40B4-BE49-F238E27FC236}">
              <a16:creationId xmlns:a16="http://schemas.microsoft.com/office/drawing/2014/main" id="{2103946B-6B24-4DAC-823E-6BC0CA8131C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6" name="CustomShape 1">
          <a:extLst>
            <a:ext uri="{FF2B5EF4-FFF2-40B4-BE49-F238E27FC236}">
              <a16:creationId xmlns:a16="http://schemas.microsoft.com/office/drawing/2014/main" id="{F32333AC-2FE3-401C-9EAF-82EE1F88144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7" name="CustomShape 1">
          <a:extLst>
            <a:ext uri="{FF2B5EF4-FFF2-40B4-BE49-F238E27FC236}">
              <a16:creationId xmlns:a16="http://schemas.microsoft.com/office/drawing/2014/main" id="{5D52C850-44F9-4C1B-8AEF-254C41E051C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8" name="CustomShape 1">
          <a:extLst>
            <a:ext uri="{FF2B5EF4-FFF2-40B4-BE49-F238E27FC236}">
              <a16:creationId xmlns:a16="http://schemas.microsoft.com/office/drawing/2014/main" id="{9EB72C51-073A-4DD4-A992-24700FE94E8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09" name="CustomShape 1">
          <a:extLst>
            <a:ext uri="{FF2B5EF4-FFF2-40B4-BE49-F238E27FC236}">
              <a16:creationId xmlns:a16="http://schemas.microsoft.com/office/drawing/2014/main" id="{E30B6DD5-D6B1-4CF5-83BA-0B2660A9151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0" name="CustomShape 1">
          <a:extLst>
            <a:ext uri="{FF2B5EF4-FFF2-40B4-BE49-F238E27FC236}">
              <a16:creationId xmlns:a16="http://schemas.microsoft.com/office/drawing/2014/main" id="{6131E239-8D76-4E67-BF94-B47EC7F3A34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1" name="CustomShape 1">
          <a:extLst>
            <a:ext uri="{FF2B5EF4-FFF2-40B4-BE49-F238E27FC236}">
              <a16:creationId xmlns:a16="http://schemas.microsoft.com/office/drawing/2014/main" id="{CB0EA74A-6835-439D-A6C0-09F286F5CF9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2" name="CustomShape 1">
          <a:extLst>
            <a:ext uri="{FF2B5EF4-FFF2-40B4-BE49-F238E27FC236}">
              <a16:creationId xmlns:a16="http://schemas.microsoft.com/office/drawing/2014/main" id="{4CAF7C62-E672-478F-BCD0-79ED6C4BFBA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3" name="CustomShape 1">
          <a:extLst>
            <a:ext uri="{FF2B5EF4-FFF2-40B4-BE49-F238E27FC236}">
              <a16:creationId xmlns:a16="http://schemas.microsoft.com/office/drawing/2014/main" id="{7C9211C7-C92D-4491-B5F8-D4464EACB2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4" name="CustomShape 1">
          <a:extLst>
            <a:ext uri="{FF2B5EF4-FFF2-40B4-BE49-F238E27FC236}">
              <a16:creationId xmlns:a16="http://schemas.microsoft.com/office/drawing/2014/main" id="{3C5D3289-F629-4055-A6DB-6AC1E528DFB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5" name="CustomShape 1">
          <a:extLst>
            <a:ext uri="{FF2B5EF4-FFF2-40B4-BE49-F238E27FC236}">
              <a16:creationId xmlns:a16="http://schemas.microsoft.com/office/drawing/2014/main" id="{7D276196-8C5E-4CB7-9E75-B9600F44C15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6" name="CustomShape 1">
          <a:extLst>
            <a:ext uri="{FF2B5EF4-FFF2-40B4-BE49-F238E27FC236}">
              <a16:creationId xmlns:a16="http://schemas.microsoft.com/office/drawing/2014/main" id="{EE9FD878-2FB6-4040-AD11-2B552050C2F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7" name="CustomShape 1">
          <a:extLst>
            <a:ext uri="{FF2B5EF4-FFF2-40B4-BE49-F238E27FC236}">
              <a16:creationId xmlns:a16="http://schemas.microsoft.com/office/drawing/2014/main" id="{61460171-DE65-4773-ABBC-0626D417B3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8" name="CustomShape 1">
          <a:extLst>
            <a:ext uri="{FF2B5EF4-FFF2-40B4-BE49-F238E27FC236}">
              <a16:creationId xmlns:a16="http://schemas.microsoft.com/office/drawing/2014/main" id="{BA7AAFE8-B663-4C5F-8B4B-A4F23A132D9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19" name="CustomShape 1">
          <a:extLst>
            <a:ext uri="{FF2B5EF4-FFF2-40B4-BE49-F238E27FC236}">
              <a16:creationId xmlns:a16="http://schemas.microsoft.com/office/drawing/2014/main" id="{ADBDD820-9A00-45FF-96FF-E6B3A66DC66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0" name="CustomShape 1">
          <a:extLst>
            <a:ext uri="{FF2B5EF4-FFF2-40B4-BE49-F238E27FC236}">
              <a16:creationId xmlns:a16="http://schemas.microsoft.com/office/drawing/2014/main" id="{8EA80524-996F-4BF6-8C2E-5F04341E957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1" name="CustomShape 1">
          <a:extLst>
            <a:ext uri="{FF2B5EF4-FFF2-40B4-BE49-F238E27FC236}">
              <a16:creationId xmlns:a16="http://schemas.microsoft.com/office/drawing/2014/main" id="{F548B510-30EF-4B5E-AD6F-C6B2D6BB1FF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2" name="CustomShape 1">
          <a:extLst>
            <a:ext uri="{FF2B5EF4-FFF2-40B4-BE49-F238E27FC236}">
              <a16:creationId xmlns:a16="http://schemas.microsoft.com/office/drawing/2014/main" id="{8DDA485D-D2F3-4951-8C87-163862B827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3" name="CustomShape 1">
          <a:extLst>
            <a:ext uri="{FF2B5EF4-FFF2-40B4-BE49-F238E27FC236}">
              <a16:creationId xmlns:a16="http://schemas.microsoft.com/office/drawing/2014/main" id="{F1BD8252-3511-4B90-BDA4-B389A6FA57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4" name="CustomShape 1">
          <a:extLst>
            <a:ext uri="{FF2B5EF4-FFF2-40B4-BE49-F238E27FC236}">
              <a16:creationId xmlns:a16="http://schemas.microsoft.com/office/drawing/2014/main" id="{AD5AFEAF-E124-4BE1-8AEA-D943B7094C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5" name="CustomShape 1">
          <a:extLst>
            <a:ext uri="{FF2B5EF4-FFF2-40B4-BE49-F238E27FC236}">
              <a16:creationId xmlns:a16="http://schemas.microsoft.com/office/drawing/2014/main" id="{A498930C-5559-4338-B9E7-FB25CC5CF1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6" name="CustomShape 1">
          <a:extLst>
            <a:ext uri="{FF2B5EF4-FFF2-40B4-BE49-F238E27FC236}">
              <a16:creationId xmlns:a16="http://schemas.microsoft.com/office/drawing/2014/main" id="{DC220A79-C1EB-4D21-9231-8E73166DB8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7" name="CustomShape 1">
          <a:extLst>
            <a:ext uri="{FF2B5EF4-FFF2-40B4-BE49-F238E27FC236}">
              <a16:creationId xmlns:a16="http://schemas.microsoft.com/office/drawing/2014/main" id="{2F667AA8-152F-4C04-809F-9D2B13CB2C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8" name="CustomShape 1">
          <a:extLst>
            <a:ext uri="{FF2B5EF4-FFF2-40B4-BE49-F238E27FC236}">
              <a16:creationId xmlns:a16="http://schemas.microsoft.com/office/drawing/2014/main" id="{365EF339-6157-4434-ADFB-43ABC28C287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29" name="CustomShape 1">
          <a:extLst>
            <a:ext uri="{FF2B5EF4-FFF2-40B4-BE49-F238E27FC236}">
              <a16:creationId xmlns:a16="http://schemas.microsoft.com/office/drawing/2014/main" id="{828BCD87-4CAD-4513-8B6D-4EA0D5491EE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0" name="CustomShape 1">
          <a:extLst>
            <a:ext uri="{FF2B5EF4-FFF2-40B4-BE49-F238E27FC236}">
              <a16:creationId xmlns:a16="http://schemas.microsoft.com/office/drawing/2014/main" id="{2A556AEE-9618-4521-A5E1-D45D8280640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1" name="CustomShape 1">
          <a:extLst>
            <a:ext uri="{FF2B5EF4-FFF2-40B4-BE49-F238E27FC236}">
              <a16:creationId xmlns:a16="http://schemas.microsoft.com/office/drawing/2014/main" id="{D8ED9208-C89B-41E1-B1E9-2B96C5BBFC5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2" name="CustomShape 1">
          <a:extLst>
            <a:ext uri="{FF2B5EF4-FFF2-40B4-BE49-F238E27FC236}">
              <a16:creationId xmlns:a16="http://schemas.microsoft.com/office/drawing/2014/main" id="{888BAD85-3C35-455B-B47B-23E49E888EF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3" name="CustomShape 1">
          <a:extLst>
            <a:ext uri="{FF2B5EF4-FFF2-40B4-BE49-F238E27FC236}">
              <a16:creationId xmlns:a16="http://schemas.microsoft.com/office/drawing/2014/main" id="{26A465E0-0128-4D2A-89E3-44C84DD6299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4" name="CustomShape 1">
          <a:extLst>
            <a:ext uri="{FF2B5EF4-FFF2-40B4-BE49-F238E27FC236}">
              <a16:creationId xmlns:a16="http://schemas.microsoft.com/office/drawing/2014/main" id="{4BD27DAA-1859-4112-96A7-C3D7F198422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5" name="CustomShape 1">
          <a:extLst>
            <a:ext uri="{FF2B5EF4-FFF2-40B4-BE49-F238E27FC236}">
              <a16:creationId xmlns:a16="http://schemas.microsoft.com/office/drawing/2014/main" id="{E61E224E-1ED4-4B67-84F2-BA74DBE730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6" name="CustomShape 1">
          <a:extLst>
            <a:ext uri="{FF2B5EF4-FFF2-40B4-BE49-F238E27FC236}">
              <a16:creationId xmlns:a16="http://schemas.microsoft.com/office/drawing/2014/main" id="{AAB95432-3E48-4CBB-B7D9-CCCA8916765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7" name="CustomShape 1">
          <a:extLst>
            <a:ext uri="{FF2B5EF4-FFF2-40B4-BE49-F238E27FC236}">
              <a16:creationId xmlns:a16="http://schemas.microsoft.com/office/drawing/2014/main" id="{6B983F31-B988-4AC6-BF1B-C8FF20AF996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8" name="CustomShape 1">
          <a:extLst>
            <a:ext uri="{FF2B5EF4-FFF2-40B4-BE49-F238E27FC236}">
              <a16:creationId xmlns:a16="http://schemas.microsoft.com/office/drawing/2014/main" id="{DF6A0AF1-81B8-42ED-806A-E53FCC49CA4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39" name="CustomShape 1">
          <a:extLst>
            <a:ext uri="{FF2B5EF4-FFF2-40B4-BE49-F238E27FC236}">
              <a16:creationId xmlns:a16="http://schemas.microsoft.com/office/drawing/2014/main" id="{9FEE8E36-514A-4DDC-A8B4-C3767A19531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0" name="CustomShape 1">
          <a:extLst>
            <a:ext uri="{FF2B5EF4-FFF2-40B4-BE49-F238E27FC236}">
              <a16:creationId xmlns:a16="http://schemas.microsoft.com/office/drawing/2014/main" id="{28D51D21-E7A4-4292-A0AF-B2E5FCF8E0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1" name="CustomShape 1">
          <a:extLst>
            <a:ext uri="{FF2B5EF4-FFF2-40B4-BE49-F238E27FC236}">
              <a16:creationId xmlns:a16="http://schemas.microsoft.com/office/drawing/2014/main" id="{B2822D92-C9CF-49D8-8AA9-0C699C3A51B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2" name="CustomShape 1">
          <a:extLst>
            <a:ext uri="{FF2B5EF4-FFF2-40B4-BE49-F238E27FC236}">
              <a16:creationId xmlns:a16="http://schemas.microsoft.com/office/drawing/2014/main" id="{02A46F6A-DD24-45E2-BA42-1EFC7EF78C4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3" name="CustomShape 1">
          <a:extLst>
            <a:ext uri="{FF2B5EF4-FFF2-40B4-BE49-F238E27FC236}">
              <a16:creationId xmlns:a16="http://schemas.microsoft.com/office/drawing/2014/main" id="{AE278619-5AF4-45B5-B4A7-E73309DCF43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4" name="CustomShape 1">
          <a:extLst>
            <a:ext uri="{FF2B5EF4-FFF2-40B4-BE49-F238E27FC236}">
              <a16:creationId xmlns:a16="http://schemas.microsoft.com/office/drawing/2014/main" id="{CE78B6A7-F213-46EA-B31F-5F6705EB6FC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5" name="CustomShape 1">
          <a:extLst>
            <a:ext uri="{FF2B5EF4-FFF2-40B4-BE49-F238E27FC236}">
              <a16:creationId xmlns:a16="http://schemas.microsoft.com/office/drawing/2014/main" id="{DE1C8863-57F5-4A35-994B-76DDEFEF228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6" name="CustomShape 1">
          <a:extLst>
            <a:ext uri="{FF2B5EF4-FFF2-40B4-BE49-F238E27FC236}">
              <a16:creationId xmlns:a16="http://schemas.microsoft.com/office/drawing/2014/main" id="{54AC8880-25F8-461B-9787-7D83F01783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7" name="CustomShape 1">
          <a:extLst>
            <a:ext uri="{FF2B5EF4-FFF2-40B4-BE49-F238E27FC236}">
              <a16:creationId xmlns:a16="http://schemas.microsoft.com/office/drawing/2014/main" id="{19FFC001-F430-4D7C-8860-EE98C032485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8" name="CustomShape 1">
          <a:extLst>
            <a:ext uri="{FF2B5EF4-FFF2-40B4-BE49-F238E27FC236}">
              <a16:creationId xmlns:a16="http://schemas.microsoft.com/office/drawing/2014/main" id="{972530A2-C2B4-49FA-902E-EA8B1F8F033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49" name="CustomShape 1">
          <a:extLst>
            <a:ext uri="{FF2B5EF4-FFF2-40B4-BE49-F238E27FC236}">
              <a16:creationId xmlns:a16="http://schemas.microsoft.com/office/drawing/2014/main" id="{1C9EADC7-6CF2-4DFC-B2E3-31C37E84228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0" name="CustomShape 1">
          <a:extLst>
            <a:ext uri="{FF2B5EF4-FFF2-40B4-BE49-F238E27FC236}">
              <a16:creationId xmlns:a16="http://schemas.microsoft.com/office/drawing/2014/main" id="{F5A37C34-A967-41E4-9171-6D357283AA0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1" name="CustomShape 1">
          <a:extLst>
            <a:ext uri="{FF2B5EF4-FFF2-40B4-BE49-F238E27FC236}">
              <a16:creationId xmlns:a16="http://schemas.microsoft.com/office/drawing/2014/main" id="{CBE282DA-D661-4F96-B886-52A83D31C7A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2" name="CustomShape 1">
          <a:extLst>
            <a:ext uri="{FF2B5EF4-FFF2-40B4-BE49-F238E27FC236}">
              <a16:creationId xmlns:a16="http://schemas.microsoft.com/office/drawing/2014/main" id="{E8C51B40-3893-4843-871C-9115DBF394E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3" name="CustomShape 1">
          <a:extLst>
            <a:ext uri="{FF2B5EF4-FFF2-40B4-BE49-F238E27FC236}">
              <a16:creationId xmlns:a16="http://schemas.microsoft.com/office/drawing/2014/main" id="{B53434C1-F229-4DFE-AC88-99AFA1B1C7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4" name="CustomShape 1">
          <a:extLst>
            <a:ext uri="{FF2B5EF4-FFF2-40B4-BE49-F238E27FC236}">
              <a16:creationId xmlns:a16="http://schemas.microsoft.com/office/drawing/2014/main" id="{2226EA78-37EB-4896-B9E4-DF1074052B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5" name="CustomShape 1">
          <a:extLst>
            <a:ext uri="{FF2B5EF4-FFF2-40B4-BE49-F238E27FC236}">
              <a16:creationId xmlns:a16="http://schemas.microsoft.com/office/drawing/2014/main" id="{E5593842-926A-400C-8622-6C950F66D00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6" name="CustomShape 1">
          <a:extLst>
            <a:ext uri="{FF2B5EF4-FFF2-40B4-BE49-F238E27FC236}">
              <a16:creationId xmlns:a16="http://schemas.microsoft.com/office/drawing/2014/main" id="{7C0C7470-D260-4BCA-AAED-0E37BE3863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7" name="CustomShape 1">
          <a:extLst>
            <a:ext uri="{FF2B5EF4-FFF2-40B4-BE49-F238E27FC236}">
              <a16:creationId xmlns:a16="http://schemas.microsoft.com/office/drawing/2014/main" id="{FAF28337-4B8B-44BC-88A8-903AD5CE61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8" name="CustomShape 1">
          <a:extLst>
            <a:ext uri="{FF2B5EF4-FFF2-40B4-BE49-F238E27FC236}">
              <a16:creationId xmlns:a16="http://schemas.microsoft.com/office/drawing/2014/main" id="{3B7C6FB2-09D0-4D85-B782-0D8CF4A140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59" name="CustomShape 1">
          <a:extLst>
            <a:ext uri="{FF2B5EF4-FFF2-40B4-BE49-F238E27FC236}">
              <a16:creationId xmlns:a16="http://schemas.microsoft.com/office/drawing/2014/main" id="{E6CAFB61-6A05-4479-9D5E-8C2702C6D07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0" name="CustomShape 1">
          <a:extLst>
            <a:ext uri="{FF2B5EF4-FFF2-40B4-BE49-F238E27FC236}">
              <a16:creationId xmlns:a16="http://schemas.microsoft.com/office/drawing/2014/main" id="{372CF7F8-1621-4EF1-AB66-D4283F70A0D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1" name="CustomShape 1">
          <a:extLst>
            <a:ext uri="{FF2B5EF4-FFF2-40B4-BE49-F238E27FC236}">
              <a16:creationId xmlns:a16="http://schemas.microsoft.com/office/drawing/2014/main" id="{AF5541A4-879C-41ED-AB83-6B180BB84F7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2" name="CustomShape 1">
          <a:extLst>
            <a:ext uri="{FF2B5EF4-FFF2-40B4-BE49-F238E27FC236}">
              <a16:creationId xmlns:a16="http://schemas.microsoft.com/office/drawing/2014/main" id="{24DD89FF-F39D-428D-B059-B379CFB9C2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3" name="CustomShape 1">
          <a:extLst>
            <a:ext uri="{FF2B5EF4-FFF2-40B4-BE49-F238E27FC236}">
              <a16:creationId xmlns:a16="http://schemas.microsoft.com/office/drawing/2014/main" id="{198B8C9C-F931-4FC2-B827-8E272D4EC9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4" name="CustomShape 1">
          <a:extLst>
            <a:ext uri="{FF2B5EF4-FFF2-40B4-BE49-F238E27FC236}">
              <a16:creationId xmlns:a16="http://schemas.microsoft.com/office/drawing/2014/main" id="{3837FADD-9102-4AE1-99FC-71042602036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5" name="CustomShape 1">
          <a:extLst>
            <a:ext uri="{FF2B5EF4-FFF2-40B4-BE49-F238E27FC236}">
              <a16:creationId xmlns:a16="http://schemas.microsoft.com/office/drawing/2014/main" id="{14385A79-FDEA-44C7-A342-06567302465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6" name="CustomShape 1">
          <a:extLst>
            <a:ext uri="{FF2B5EF4-FFF2-40B4-BE49-F238E27FC236}">
              <a16:creationId xmlns:a16="http://schemas.microsoft.com/office/drawing/2014/main" id="{E6F4AF5D-CF90-4AB7-9321-ADEEEEBD0E0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7" name="CustomShape 1">
          <a:extLst>
            <a:ext uri="{FF2B5EF4-FFF2-40B4-BE49-F238E27FC236}">
              <a16:creationId xmlns:a16="http://schemas.microsoft.com/office/drawing/2014/main" id="{1BACFC55-F8CF-4D43-AB28-1F07E9987DF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8" name="CustomShape 1">
          <a:extLst>
            <a:ext uri="{FF2B5EF4-FFF2-40B4-BE49-F238E27FC236}">
              <a16:creationId xmlns:a16="http://schemas.microsoft.com/office/drawing/2014/main" id="{FA3BC18A-38AF-4C24-9638-2F1DA65B68D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69" name="CustomShape 1">
          <a:extLst>
            <a:ext uri="{FF2B5EF4-FFF2-40B4-BE49-F238E27FC236}">
              <a16:creationId xmlns:a16="http://schemas.microsoft.com/office/drawing/2014/main" id="{EEEF82A8-BA12-486B-AAD3-39C2AD4A12C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0" name="CustomShape 1">
          <a:extLst>
            <a:ext uri="{FF2B5EF4-FFF2-40B4-BE49-F238E27FC236}">
              <a16:creationId xmlns:a16="http://schemas.microsoft.com/office/drawing/2014/main" id="{89C9012E-CE55-46BD-984A-A7F4B28295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1" name="CustomShape 1">
          <a:extLst>
            <a:ext uri="{FF2B5EF4-FFF2-40B4-BE49-F238E27FC236}">
              <a16:creationId xmlns:a16="http://schemas.microsoft.com/office/drawing/2014/main" id="{C06930DF-658D-4E78-B6F0-2F5B1D91E8A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2" name="CustomShape 1">
          <a:extLst>
            <a:ext uri="{FF2B5EF4-FFF2-40B4-BE49-F238E27FC236}">
              <a16:creationId xmlns:a16="http://schemas.microsoft.com/office/drawing/2014/main" id="{5B9A7913-60DB-4B7F-B985-A6A8AAEE0BE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3" name="CustomShape 1">
          <a:extLst>
            <a:ext uri="{FF2B5EF4-FFF2-40B4-BE49-F238E27FC236}">
              <a16:creationId xmlns:a16="http://schemas.microsoft.com/office/drawing/2014/main" id="{843EA5A7-CCCE-4244-8D20-F1F1A8596E0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4" name="CustomShape 1">
          <a:extLst>
            <a:ext uri="{FF2B5EF4-FFF2-40B4-BE49-F238E27FC236}">
              <a16:creationId xmlns:a16="http://schemas.microsoft.com/office/drawing/2014/main" id="{0637433F-81B0-47CF-8FDE-9164D54734F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5" name="CustomShape 1">
          <a:extLst>
            <a:ext uri="{FF2B5EF4-FFF2-40B4-BE49-F238E27FC236}">
              <a16:creationId xmlns:a16="http://schemas.microsoft.com/office/drawing/2014/main" id="{A46A91E7-A5BF-4C6D-9CA9-1532BC30624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6" name="CustomShape 1">
          <a:extLst>
            <a:ext uri="{FF2B5EF4-FFF2-40B4-BE49-F238E27FC236}">
              <a16:creationId xmlns:a16="http://schemas.microsoft.com/office/drawing/2014/main" id="{1117BE66-A84F-462D-8F21-7D843242743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7" name="CustomShape 1">
          <a:extLst>
            <a:ext uri="{FF2B5EF4-FFF2-40B4-BE49-F238E27FC236}">
              <a16:creationId xmlns:a16="http://schemas.microsoft.com/office/drawing/2014/main" id="{CBB7FC27-ED3E-4EAA-93F2-327831ED5FB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8" name="CustomShape 1">
          <a:extLst>
            <a:ext uri="{FF2B5EF4-FFF2-40B4-BE49-F238E27FC236}">
              <a16:creationId xmlns:a16="http://schemas.microsoft.com/office/drawing/2014/main" id="{6CCDE4B3-9634-4CC6-9C1C-FFDBC963236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79" name="CustomShape 1">
          <a:extLst>
            <a:ext uri="{FF2B5EF4-FFF2-40B4-BE49-F238E27FC236}">
              <a16:creationId xmlns:a16="http://schemas.microsoft.com/office/drawing/2014/main" id="{B5F17051-8957-4218-8BDB-9A95262C5A4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0" name="CustomShape 1">
          <a:extLst>
            <a:ext uri="{FF2B5EF4-FFF2-40B4-BE49-F238E27FC236}">
              <a16:creationId xmlns:a16="http://schemas.microsoft.com/office/drawing/2014/main" id="{D232BCD2-5E58-48C9-ADAC-73C84BB00A5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1" name="CustomShape 1">
          <a:extLst>
            <a:ext uri="{FF2B5EF4-FFF2-40B4-BE49-F238E27FC236}">
              <a16:creationId xmlns:a16="http://schemas.microsoft.com/office/drawing/2014/main" id="{9F08F3E6-81F8-4A77-B7D8-7F2C9B13F3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2" name="CustomShape 1">
          <a:extLst>
            <a:ext uri="{FF2B5EF4-FFF2-40B4-BE49-F238E27FC236}">
              <a16:creationId xmlns:a16="http://schemas.microsoft.com/office/drawing/2014/main" id="{68E75DAD-4EF7-4D6B-AA11-C32C1842F06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3" name="CustomShape 1">
          <a:extLst>
            <a:ext uri="{FF2B5EF4-FFF2-40B4-BE49-F238E27FC236}">
              <a16:creationId xmlns:a16="http://schemas.microsoft.com/office/drawing/2014/main" id="{E3A53B65-31EB-47AE-AD7F-565D30181A1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4" name="CustomShape 1">
          <a:extLst>
            <a:ext uri="{FF2B5EF4-FFF2-40B4-BE49-F238E27FC236}">
              <a16:creationId xmlns:a16="http://schemas.microsoft.com/office/drawing/2014/main" id="{8533669D-22CA-420D-BD0D-65BE91E4B68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5" name="CustomShape 1">
          <a:extLst>
            <a:ext uri="{FF2B5EF4-FFF2-40B4-BE49-F238E27FC236}">
              <a16:creationId xmlns:a16="http://schemas.microsoft.com/office/drawing/2014/main" id="{1092C3D5-7410-4D40-B487-43447217298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6" name="CustomShape 1">
          <a:extLst>
            <a:ext uri="{FF2B5EF4-FFF2-40B4-BE49-F238E27FC236}">
              <a16:creationId xmlns:a16="http://schemas.microsoft.com/office/drawing/2014/main" id="{B1B927ED-DEE5-4AF3-8458-A1C5DC635A5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7" name="CustomShape 1">
          <a:extLst>
            <a:ext uri="{FF2B5EF4-FFF2-40B4-BE49-F238E27FC236}">
              <a16:creationId xmlns:a16="http://schemas.microsoft.com/office/drawing/2014/main" id="{EFC38EB9-93C1-4D50-BAD6-56BC413C8DC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8" name="CustomShape 1">
          <a:extLst>
            <a:ext uri="{FF2B5EF4-FFF2-40B4-BE49-F238E27FC236}">
              <a16:creationId xmlns:a16="http://schemas.microsoft.com/office/drawing/2014/main" id="{D2187FA7-2990-4ADD-A163-1A82F745858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89" name="CustomShape 1">
          <a:extLst>
            <a:ext uri="{FF2B5EF4-FFF2-40B4-BE49-F238E27FC236}">
              <a16:creationId xmlns:a16="http://schemas.microsoft.com/office/drawing/2014/main" id="{DE6549E7-3955-4B0A-8549-DDA2A666705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0" name="CustomShape 1">
          <a:extLst>
            <a:ext uri="{FF2B5EF4-FFF2-40B4-BE49-F238E27FC236}">
              <a16:creationId xmlns:a16="http://schemas.microsoft.com/office/drawing/2014/main" id="{B14BB615-6270-4C7B-8B75-2F589614FFA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1" name="CustomShape 1">
          <a:extLst>
            <a:ext uri="{FF2B5EF4-FFF2-40B4-BE49-F238E27FC236}">
              <a16:creationId xmlns:a16="http://schemas.microsoft.com/office/drawing/2014/main" id="{BB6F610A-A156-4676-B303-738408BC2AB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2" name="CustomShape 1">
          <a:extLst>
            <a:ext uri="{FF2B5EF4-FFF2-40B4-BE49-F238E27FC236}">
              <a16:creationId xmlns:a16="http://schemas.microsoft.com/office/drawing/2014/main" id="{71BDAAF4-0DDB-47EA-8669-FC3AA6269D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3" name="CustomShape 1">
          <a:extLst>
            <a:ext uri="{FF2B5EF4-FFF2-40B4-BE49-F238E27FC236}">
              <a16:creationId xmlns:a16="http://schemas.microsoft.com/office/drawing/2014/main" id="{31FEF7E1-3377-4A88-8DD3-7D6DE8BF5BF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4" name="CustomShape 1">
          <a:extLst>
            <a:ext uri="{FF2B5EF4-FFF2-40B4-BE49-F238E27FC236}">
              <a16:creationId xmlns:a16="http://schemas.microsoft.com/office/drawing/2014/main" id="{AF561195-EFD8-4C82-AE9F-E4D98E0696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5" name="CustomShape 1">
          <a:extLst>
            <a:ext uri="{FF2B5EF4-FFF2-40B4-BE49-F238E27FC236}">
              <a16:creationId xmlns:a16="http://schemas.microsoft.com/office/drawing/2014/main" id="{2BDF0F2E-88BC-4DA5-98B1-C1F47373FD9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6" name="CustomShape 1">
          <a:extLst>
            <a:ext uri="{FF2B5EF4-FFF2-40B4-BE49-F238E27FC236}">
              <a16:creationId xmlns:a16="http://schemas.microsoft.com/office/drawing/2014/main" id="{88311DC9-7E39-4DB1-86BC-67802956AF9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7" name="CustomShape 1">
          <a:extLst>
            <a:ext uri="{FF2B5EF4-FFF2-40B4-BE49-F238E27FC236}">
              <a16:creationId xmlns:a16="http://schemas.microsoft.com/office/drawing/2014/main" id="{4206C3EF-D069-4018-A1E5-CC484687E0C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8" name="CustomShape 1">
          <a:extLst>
            <a:ext uri="{FF2B5EF4-FFF2-40B4-BE49-F238E27FC236}">
              <a16:creationId xmlns:a16="http://schemas.microsoft.com/office/drawing/2014/main" id="{38A49F30-5158-4C1A-B8CD-CF33C1C21C0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999" name="CustomShape 1">
          <a:extLst>
            <a:ext uri="{FF2B5EF4-FFF2-40B4-BE49-F238E27FC236}">
              <a16:creationId xmlns:a16="http://schemas.microsoft.com/office/drawing/2014/main" id="{E4008597-7999-4E1A-ACAC-135F108F76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0" name="CustomShape 1">
          <a:extLst>
            <a:ext uri="{FF2B5EF4-FFF2-40B4-BE49-F238E27FC236}">
              <a16:creationId xmlns:a16="http://schemas.microsoft.com/office/drawing/2014/main" id="{E0C4C0FA-0AD2-4739-9682-0FE36DE6451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1" name="CustomShape 1">
          <a:extLst>
            <a:ext uri="{FF2B5EF4-FFF2-40B4-BE49-F238E27FC236}">
              <a16:creationId xmlns:a16="http://schemas.microsoft.com/office/drawing/2014/main" id="{B76C634F-F0B5-4E67-9680-F1654FBAD64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2" name="CustomShape 1">
          <a:extLst>
            <a:ext uri="{FF2B5EF4-FFF2-40B4-BE49-F238E27FC236}">
              <a16:creationId xmlns:a16="http://schemas.microsoft.com/office/drawing/2014/main" id="{2752CD42-D6CD-444E-9237-35275BA48D5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3" name="CustomShape 1">
          <a:extLst>
            <a:ext uri="{FF2B5EF4-FFF2-40B4-BE49-F238E27FC236}">
              <a16:creationId xmlns:a16="http://schemas.microsoft.com/office/drawing/2014/main" id="{D8AB1AD9-9C3D-4239-9999-DF83908BFFC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4" name="CustomShape 1">
          <a:extLst>
            <a:ext uri="{FF2B5EF4-FFF2-40B4-BE49-F238E27FC236}">
              <a16:creationId xmlns:a16="http://schemas.microsoft.com/office/drawing/2014/main" id="{7FD5D6F9-6633-407B-9165-60CB2207F55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5" name="CustomShape 1">
          <a:extLst>
            <a:ext uri="{FF2B5EF4-FFF2-40B4-BE49-F238E27FC236}">
              <a16:creationId xmlns:a16="http://schemas.microsoft.com/office/drawing/2014/main" id="{A6B74ADB-D6CF-4FA4-A2C9-04F2259DB60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6" name="CustomShape 1">
          <a:extLst>
            <a:ext uri="{FF2B5EF4-FFF2-40B4-BE49-F238E27FC236}">
              <a16:creationId xmlns:a16="http://schemas.microsoft.com/office/drawing/2014/main" id="{88CCD0AE-AB43-480F-9C62-6F024952768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7" name="CustomShape 1">
          <a:extLst>
            <a:ext uri="{FF2B5EF4-FFF2-40B4-BE49-F238E27FC236}">
              <a16:creationId xmlns:a16="http://schemas.microsoft.com/office/drawing/2014/main" id="{F1BF4E65-D15D-41B1-AF98-B73840350A2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8" name="CustomShape 1">
          <a:extLst>
            <a:ext uri="{FF2B5EF4-FFF2-40B4-BE49-F238E27FC236}">
              <a16:creationId xmlns:a16="http://schemas.microsoft.com/office/drawing/2014/main" id="{21A7ABE7-43F3-4AA1-A026-2147F6546AB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09" name="CustomShape 1">
          <a:extLst>
            <a:ext uri="{FF2B5EF4-FFF2-40B4-BE49-F238E27FC236}">
              <a16:creationId xmlns:a16="http://schemas.microsoft.com/office/drawing/2014/main" id="{2AD79A04-033B-4B43-AA8C-8437D57FAAB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0" name="CustomShape 1">
          <a:extLst>
            <a:ext uri="{FF2B5EF4-FFF2-40B4-BE49-F238E27FC236}">
              <a16:creationId xmlns:a16="http://schemas.microsoft.com/office/drawing/2014/main" id="{E6E1EE31-E733-4BBB-B1AD-49739C864AA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1" name="CustomShape 1">
          <a:extLst>
            <a:ext uri="{FF2B5EF4-FFF2-40B4-BE49-F238E27FC236}">
              <a16:creationId xmlns:a16="http://schemas.microsoft.com/office/drawing/2014/main" id="{8F1DD6E4-9A8B-41BF-B411-A5566F02A8E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2" name="CustomShape 1">
          <a:extLst>
            <a:ext uri="{FF2B5EF4-FFF2-40B4-BE49-F238E27FC236}">
              <a16:creationId xmlns:a16="http://schemas.microsoft.com/office/drawing/2014/main" id="{8A0397C3-7685-4928-AD86-392E3DBD229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3" name="CustomShape 1">
          <a:extLst>
            <a:ext uri="{FF2B5EF4-FFF2-40B4-BE49-F238E27FC236}">
              <a16:creationId xmlns:a16="http://schemas.microsoft.com/office/drawing/2014/main" id="{5C2EA907-ED8F-423F-9B55-C5E5040B834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4" name="CustomShape 1">
          <a:extLst>
            <a:ext uri="{FF2B5EF4-FFF2-40B4-BE49-F238E27FC236}">
              <a16:creationId xmlns:a16="http://schemas.microsoft.com/office/drawing/2014/main" id="{77834836-5BD3-4C6F-B100-1D894C4CC21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5" name="CustomShape 1">
          <a:extLst>
            <a:ext uri="{FF2B5EF4-FFF2-40B4-BE49-F238E27FC236}">
              <a16:creationId xmlns:a16="http://schemas.microsoft.com/office/drawing/2014/main" id="{639C89AD-A568-47C0-95FA-BDC389D234B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6" name="CustomShape 1">
          <a:extLst>
            <a:ext uri="{FF2B5EF4-FFF2-40B4-BE49-F238E27FC236}">
              <a16:creationId xmlns:a16="http://schemas.microsoft.com/office/drawing/2014/main" id="{CA630A24-2DA5-4B2B-8E09-54C95F519FC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7" name="CustomShape 1">
          <a:extLst>
            <a:ext uri="{FF2B5EF4-FFF2-40B4-BE49-F238E27FC236}">
              <a16:creationId xmlns:a16="http://schemas.microsoft.com/office/drawing/2014/main" id="{F6AA221E-C336-4ACB-AD71-911103F37CA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8" name="CustomShape 1">
          <a:extLst>
            <a:ext uri="{FF2B5EF4-FFF2-40B4-BE49-F238E27FC236}">
              <a16:creationId xmlns:a16="http://schemas.microsoft.com/office/drawing/2014/main" id="{1B5FBD17-F2F9-4146-A7DC-4B8A6AC6409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19" name="CustomShape 1">
          <a:extLst>
            <a:ext uri="{FF2B5EF4-FFF2-40B4-BE49-F238E27FC236}">
              <a16:creationId xmlns:a16="http://schemas.microsoft.com/office/drawing/2014/main" id="{BF3FF071-18AD-4E52-B87B-14A67C48BEF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0" name="CustomShape 1">
          <a:extLst>
            <a:ext uri="{FF2B5EF4-FFF2-40B4-BE49-F238E27FC236}">
              <a16:creationId xmlns:a16="http://schemas.microsoft.com/office/drawing/2014/main" id="{9130876F-B79D-4990-9489-72E467B1EC6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1" name="CustomShape 1">
          <a:extLst>
            <a:ext uri="{FF2B5EF4-FFF2-40B4-BE49-F238E27FC236}">
              <a16:creationId xmlns:a16="http://schemas.microsoft.com/office/drawing/2014/main" id="{29BFCD5F-AC48-4618-AD6A-A23A9C8CAB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2" name="CustomShape 1">
          <a:extLst>
            <a:ext uri="{FF2B5EF4-FFF2-40B4-BE49-F238E27FC236}">
              <a16:creationId xmlns:a16="http://schemas.microsoft.com/office/drawing/2014/main" id="{6436E4EF-FDB8-4F3B-ABAD-F1DAAA7430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3" name="CustomShape 1">
          <a:extLst>
            <a:ext uri="{FF2B5EF4-FFF2-40B4-BE49-F238E27FC236}">
              <a16:creationId xmlns:a16="http://schemas.microsoft.com/office/drawing/2014/main" id="{9AF5AC1A-F818-4569-A7EC-2DD2529C3C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4" name="CustomShape 1">
          <a:extLst>
            <a:ext uri="{FF2B5EF4-FFF2-40B4-BE49-F238E27FC236}">
              <a16:creationId xmlns:a16="http://schemas.microsoft.com/office/drawing/2014/main" id="{2B168D8E-F30B-4513-A79D-746490EDC42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5" name="CustomShape 1">
          <a:extLst>
            <a:ext uri="{FF2B5EF4-FFF2-40B4-BE49-F238E27FC236}">
              <a16:creationId xmlns:a16="http://schemas.microsoft.com/office/drawing/2014/main" id="{05E8A878-0C1F-422F-9169-FFC3E3F13A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26" name="CustomShape 1">
          <a:extLst>
            <a:ext uri="{FF2B5EF4-FFF2-40B4-BE49-F238E27FC236}">
              <a16:creationId xmlns:a16="http://schemas.microsoft.com/office/drawing/2014/main" id="{1FC9A1CD-58E7-4C2E-83D5-6E157B1B2A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7" name="CustomShape 1">
          <a:extLst>
            <a:ext uri="{FF2B5EF4-FFF2-40B4-BE49-F238E27FC236}">
              <a16:creationId xmlns:a16="http://schemas.microsoft.com/office/drawing/2014/main" id="{9AA6607F-6C0C-4711-A5A1-A6DB226A67C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8" name="CustomShape 1">
          <a:extLst>
            <a:ext uri="{FF2B5EF4-FFF2-40B4-BE49-F238E27FC236}">
              <a16:creationId xmlns:a16="http://schemas.microsoft.com/office/drawing/2014/main" id="{B3D4B0F3-09C7-4261-8D99-AD4D1FEF4CB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29" name="CustomShape 1">
          <a:extLst>
            <a:ext uri="{FF2B5EF4-FFF2-40B4-BE49-F238E27FC236}">
              <a16:creationId xmlns:a16="http://schemas.microsoft.com/office/drawing/2014/main" id="{DBCF116E-DE15-4ABE-B5E1-F3002EDDA81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30" name="CustomShape 1">
          <a:extLst>
            <a:ext uri="{FF2B5EF4-FFF2-40B4-BE49-F238E27FC236}">
              <a16:creationId xmlns:a16="http://schemas.microsoft.com/office/drawing/2014/main" id="{BA122AA4-F85B-4100-955B-EECFE6C997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31" name="CustomShape 1">
          <a:extLst>
            <a:ext uri="{FF2B5EF4-FFF2-40B4-BE49-F238E27FC236}">
              <a16:creationId xmlns:a16="http://schemas.microsoft.com/office/drawing/2014/main" id="{FEB8A9CB-A203-4F3E-A3BD-39C536BE40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32" name="CustomShape 1">
          <a:extLst>
            <a:ext uri="{FF2B5EF4-FFF2-40B4-BE49-F238E27FC236}">
              <a16:creationId xmlns:a16="http://schemas.microsoft.com/office/drawing/2014/main" id="{EC052DF0-0DF2-474A-923F-DF89B28E863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33" name="CustomShape 1">
          <a:extLst>
            <a:ext uri="{FF2B5EF4-FFF2-40B4-BE49-F238E27FC236}">
              <a16:creationId xmlns:a16="http://schemas.microsoft.com/office/drawing/2014/main" id="{778A0959-5366-4D58-A997-4335D4CD607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34" name="CustomShape 1">
          <a:extLst>
            <a:ext uri="{FF2B5EF4-FFF2-40B4-BE49-F238E27FC236}">
              <a16:creationId xmlns:a16="http://schemas.microsoft.com/office/drawing/2014/main" id="{08E4C96D-CC44-499B-B4C0-BD79643803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35" name="CustomShape 1">
          <a:extLst>
            <a:ext uri="{FF2B5EF4-FFF2-40B4-BE49-F238E27FC236}">
              <a16:creationId xmlns:a16="http://schemas.microsoft.com/office/drawing/2014/main" id="{1DFF7869-AD65-4B86-BE2D-F5A27F9BA12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36" name="CustomShape 1">
          <a:extLst>
            <a:ext uri="{FF2B5EF4-FFF2-40B4-BE49-F238E27FC236}">
              <a16:creationId xmlns:a16="http://schemas.microsoft.com/office/drawing/2014/main" id="{3E51FEA6-F13A-4B41-B627-C267E8500F6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37" name="CustomShape 1">
          <a:extLst>
            <a:ext uri="{FF2B5EF4-FFF2-40B4-BE49-F238E27FC236}">
              <a16:creationId xmlns:a16="http://schemas.microsoft.com/office/drawing/2014/main" id="{7B90E1E4-5DFE-4DBB-808F-777D8AAB5B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38" name="CustomShape 1">
          <a:extLst>
            <a:ext uri="{FF2B5EF4-FFF2-40B4-BE49-F238E27FC236}">
              <a16:creationId xmlns:a16="http://schemas.microsoft.com/office/drawing/2014/main" id="{C7135AFA-3494-4D0E-A71E-3CC9411873F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39" name="CustomShape 1">
          <a:extLst>
            <a:ext uri="{FF2B5EF4-FFF2-40B4-BE49-F238E27FC236}">
              <a16:creationId xmlns:a16="http://schemas.microsoft.com/office/drawing/2014/main" id="{6264DD2D-8A34-4556-9EC4-6A71666C22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40" name="CustomShape 1">
          <a:extLst>
            <a:ext uri="{FF2B5EF4-FFF2-40B4-BE49-F238E27FC236}">
              <a16:creationId xmlns:a16="http://schemas.microsoft.com/office/drawing/2014/main" id="{2B959C31-C48D-48D7-9170-FA57F3E4153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41" name="CustomShape 1">
          <a:extLst>
            <a:ext uri="{FF2B5EF4-FFF2-40B4-BE49-F238E27FC236}">
              <a16:creationId xmlns:a16="http://schemas.microsoft.com/office/drawing/2014/main" id="{CE1CC53A-49EC-44B9-A5AC-7E125612AC6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42" name="CustomShape 1">
          <a:extLst>
            <a:ext uri="{FF2B5EF4-FFF2-40B4-BE49-F238E27FC236}">
              <a16:creationId xmlns:a16="http://schemas.microsoft.com/office/drawing/2014/main" id="{205AD069-F4BF-4695-AB98-896FB344A88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43" name="CustomShape 1">
          <a:extLst>
            <a:ext uri="{FF2B5EF4-FFF2-40B4-BE49-F238E27FC236}">
              <a16:creationId xmlns:a16="http://schemas.microsoft.com/office/drawing/2014/main" id="{E315A774-E85F-48D6-9135-825C3A2E85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44" name="CustomShape 1">
          <a:extLst>
            <a:ext uri="{FF2B5EF4-FFF2-40B4-BE49-F238E27FC236}">
              <a16:creationId xmlns:a16="http://schemas.microsoft.com/office/drawing/2014/main" id="{E6775A38-D211-4AB4-9633-AD2B1D2D53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45" name="CustomShape 1">
          <a:extLst>
            <a:ext uri="{FF2B5EF4-FFF2-40B4-BE49-F238E27FC236}">
              <a16:creationId xmlns:a16="http://schemas.microsoft.com/office/drawing/2014/main" id="{CF69272F-B978-4528-9C56-6975EC5349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46" name="CustomShape 1">
          <a:extLst>
            <a:ext uri="{FF2B5EF4-FFF2-40B4-BE49-F238E27FC236}">
              <a16:creationId xmlns:a16="http://schemas.microsoft.com/office/drawing/2014/main" id="{296A57CC-1664-4640-B050-785585D0BA6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47" name="CustomShape 1">
          <a:extLst>
            <a:ext uri="{FF2B5EF4-FFF2-40B4-BE49-F238E27FC236}">
              <a16:creationId xmlns:a16="http://schemas.microsoft.com/office/drawing/2014/main" id="{D2E20CEA-CB56-4538-9DA6-6CAA823175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48" name="CustomShape 1">
          <a:extLst>
            <a:ext uri="{FF2B5EF4-FFF2-40B4-BE49-F238E27FC236}">
              <a16:creationId xmlns:a16="http://schemas.microsoft.com/office/drawing/2014/main" id="{125890FE-6573-4F68-92F5-C489C913D08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49" name="CustomShape 1">
          <a:extLst>
            <a:ext uri="{FF2B5EF4-FFF2-40B4-BE49-F238E27FC236}">
              <a16:creationId xmlns:a16="http://schemas.microsoft.com/office/drawing/2014/main" id="{51847440-D293-46B7-B490-1FC8FE3B592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50" name="CustomShape 1">
          <a:extLst>
            <a:ext uri="{FF2B5EF4-FFF2-40B4-BE49-F238E27FC236}">
              <a16:creationId xmlns:a16="http://schemas.microsoft.com/office/drawing/2014/main" id="{6E25AAED-9156-4A62-AB04-4C68B29303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51" name="CustomShape 1">
          <a:extLst>
            <a:ext uri="{FF2B5EF4-FFF2-40B4-BE49-F238E27FC236}">
              <a16:creationId xmlns:a16="http://schemas.microsoft.com/office/drawing/2014/main" id="{1DD479FC-5A30-47A1-B493-19440CFC3C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52" name="CustomShape 1">
          <a:extLst>
            <a:ext uri="{FF2B5EF4-FFF2-40B4-BE49-F238E27FC236}">
              <a16:creationId xmlns:a16="http://schemas.microsoft.com/office/drawing/2014/main" id="{0305C7E3-601A-4D93-A55F-47557CD1DFA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053" name="CustomShape 1">
          <a:extLst>
            <a:ext uri="{FF2B5EF4-FFF2-40B4-BE49-F238E27FC236}">
              <a16:creationId xmlns:a16="http://schemas.microsoft.com/office/drawing/2014/main" id="{5CC593A7-4CB1-4591-AC93-3F84B0CD7C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54" name="CustomShape 1">
          <a:extLst>
            <a:ext uri="{FF2B5EF4-FFF2-40B4-BE49-F238E27FC236}">
              <a16:creationId xmlns:a16="http://schemas.microsoft.com/office/drawing/2014/main" id="{A8312E09-6510-4AA1-A18C-93814C36CDA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55" name="CustomShape 1">
          <a:extLst>
            <a:ext uri="{FF2B5EF4-FFF2-40B4-BE49-F238E27FC236}">
              <a16:creationId xmlns:a16="http://schemas.microsoft.com/office/drawing/2014/main" id="{62E01690-898F-4F6B-B064-5E5EDF0407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56" name="CustomShape 1">
          <a:extLst>
            <a:ext uri="{FF2B5EF4-FFF2-40B4-BE49-F238E27FC236}">
              <a16:creationId xmlns:a16="http://schemas.microsoft.com/office/drawing/2014/main" id="{0D40AF3E-A44D-4CF0-B89B-99EF29E8765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57" name="CustomShape 1">
          <a:extLst>
            <a:ext uri="{FF2B5EF4-FFF2-40B4-BE49-F238E27FC236}">
              <a16:creationId xmlns:a16="http://schemas.microsoft.com/office/drawing/2014/main" id="{43B36F18-FB8C-47BC-8EE5-537ABAEE617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58" name="CustomShape 1">
          <a:extLst>
            <a:ext uri="{FF2B5EF4-FFF2-40B4-BE49-F238E27FC236}">
              <a16:creationId xmlns:a16="http://schemas.microsoft.com/office/drawing/2014/main" id="{CE2E4EDA-6A4A-4D0C-869B-9CD9E457618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59" name="CustomShape 1">
          <a:extLst>
            <a:ext uri="{FF2B5EF4-FFF2-40B4-BE49-F238E27FC236}">
              <a16:creationId xmlns:a16="http://schemas.microsoft.com/office/drawing/2014/main" id="{26746EA8-2AF5-485C-A98D-88BDD895A75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0" name="CustomShape 1">
          <a:extLst>
            <a:ext uri="{FF2B5EF4-FFF2-40B4-BE49-F238E27FC236}">
              <a16:creationId xmlns:a16="http://schemas.microsoft.com/office/drawing/2014/main" id="{9A95BBD3-2A24-44A5-8A44-F0DE4BEF6A5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1" name="CustomShape 1">
          <a:extLst>
            <a:ext uri="{FF2B5EF4-FFF2-40B4-BE49-F238E27FC236}">
              <a16:creationId xmlns:a16="http://schemas.microsoft.com/office/drawing/2014/main" id="{C3EBAAA3-D82B-46B3-A4BA-6BA00D6F1B3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2" name="CustomShape 1">
          <a:extLst>
            <a:ext uri="{FF2B5EF4-FFF2-40B4-BE49-F238E27FC236}">
              <a16:creationId xmlns:a16="http://schemas.microsoft.com/office/drawing/2014/main" id="{AFE392B1-9C98-45D1-B333-0BC10CE9919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3" name="CustomShape 1">
          <a:extLst>
            <a:ext uri="{FF2B5EF4-FFF2-40B4-BE49-F238E27FC236}">
              <a16:creationId xmlns:a16="http://schemas.microsoft.com/office/drawing/2014/main" id="{D1034DC9-B6A5-4C41-8FCA-A78F68C4F95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4" name="CustomShape 1">
          <a:extLst>
            <a:ext uri="{FF2B5EF4-FFF2-40B4-BE49-F238E27FC236}">
              <a16:creationId xmlns:a16="http://schemas.microsoft.com/office/drawing/2014/main" id="{2B3F1D0C-8A5D-41B7-AC2F-68E744C8149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5" name="CustomShape 1">
          <a:extLst>
            <a:ext uri="{FF2B5EF4-FFF2-40B4-BE49-F238E27FC236}">
              <a16:creationId xmlns:a16="http://schemas.microsoft.com/office/drawing/2014/main" id="{4C299DFD-9F06-4A5D-B23F-005BD6E382E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6" name="CustomShape 1">
          <a:extLst>
            <a:ext uri="{FF2B5EF4-FFF2-40B4-BE49-F238E27FC236}">
              <a16:creationId xmlns:a16="http://schemas.microsoft.com/office/drawing/2014/main" id="{E70DD24A-0C2E-47BB-A515-87A7A5986A9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7" name="CustomShape 1">
          <a:extLst>
            <a:ext uri="{FF2B5EF4-FFF2-40B4-BE49-F238E27FC236}">
              <a16:creationId xmlns:a16="http://schemas.microsoft.com/office/drawing/2014/main" id="{338C5906-9ECF-4CCD-9F1D-C5B34AD5C95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8" name="CustomShape 1">
          <a:extLst>
            <a:ext uri="{FF2B5EF4-FFF2-40B4-BE49-F238E27FC236}">
              <a16:creationId xmlns:a16="http://schemas.microsoft.com/office/drawing/2014/main" id="{5194E0FC-2049-4845-837B-56F8C201D25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69" name="CustomShape 1">
          <a:extLst>
            <a:ext uri="{FF2B5EF4-FFF2-40B4-BE49-F238E27FC236}">
              <a16:creationId xmlns:a16="http://schemas.microsoft.com/office/drawing/2014/main" id="{667EA8BC-CABF-46F3-8414-DB9D5CC004E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0" name="CustomShape 1">
          <a:extLst>
            <a:ext uri="{FF2B5EF4-FFF2-40B4-BE49-F238E27FC236}">
              <a16:creationId xmlns:a16="http://schemas.microsoft.com/office/drawing/2014/main" id="{C2B0568A-78B8-4457-B061-DA4A995B72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1" name="CustomShape 1">
          <a:extLst>
            <a:ext uri="{FF2B5EF4-FFF2-40B4-BE49-F238E27FC236}">
              <a16:creationId xmlns:a16="http://schemas.microsoft.com/office/drawing/2014/main" id="{3A51459E-3ACF-470D-A36F-E92F62FE052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2" name="CustomShape 1">
          <a:extLst>
            <a:ext uri="{FF2B5EF4-FFF2-40B4-BE49-F238E27FC236}">
              <a16:creationId xmlns:a16="http://schemas.microsoft.com/office/drawing/2014/main" id="{AED1060A-A676-472F-94DB-353789A639D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3" name="CustomShape 1">
          <a:extLst>
            <a:ext uri="{FF2B5EF4-FFF2-40B4-BE49-F238E27FC236}">
              <a16:creationId xmlns:a16="http://schemas.microsoft.com/office/drawing/2014/main" id="{B42825BC-1090-4AF9-B821-16865935B39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4" name="CustomShape 1">
          <a:extLst>
            <a:ext uri="{FF2B5EF4-FFF2-40B4-BE49-F238E27FC236}">
              <a16:creationId xmlns:a16="http://schemas.microsoft.com/office/drawing/2014/main" id="{B87D16C7-DE1B-41E4-904F-05FD8D9A4CC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5" name="CustomShape 1">
          <a:extLst>
            <a:ext uri="{FF2B5EF4-FFF2-40B4-BE49-F238E27FC236}">
              <a16:creationId xmlns:a16="http://schemas.microsoft.com/office/drawing/2014/main" id="{246E60B9-455D-4195-9231-157ECF5D487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6" name="CustomShape 1">
          <a:extLst>
            <a:ext uri="{FF2B5EF4-FFF2-40B4-BE49-F238E27FC236}">
              <a16:creationId xmlns:a16="http://schemas.microsoft.com/office/drawing/2014/main" id="{8FBD91E9-919F-4037-BC61-12F5FCA59DD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7" name="CustomShape 1">
          <a:extLst>
            <a:ext uri="{FF2B5EF4-FFF2-40B4-BE49-F238E27FC236}">
              <a16:creationId xmlns:a16="http://schemas.microsoft.com/office/drawing/2014/main" id="{8ADA730D-CA53-4532-AE72-DD2AE34465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8" name="CustomShape 1">
          <a:extLst>
            <a:ext uri="{FF2B5EF4-FFF2-40B4-BE49-F238E27FC236}">
              <a16:creationId xmlns:a16="http://schemas.microsoft.com/office/drawing/2014/main" id="{72231B4A-20D0-4EB9-A2C9-D5299704558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79" name="CustomShape 1">
          <a:extLst>
            <a:ext uri="{FF2B5EF4-FFF2-40B4-BE49-F238E27FC236}">
              <a16:creationId xmlns:a16="http://schemas.microsoft.com/office/drawing/2014/main" id="{0B3F198C-4B7D-486E-A060-31D38FF88ED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0" name="CustomShape 1">
          <a:extLst>
            <a:ext uri="{FF2B5EF4-FFF2-40B4-BE49-F238E27FC236}">
              <a16:creationId xmlns:a16="http://schemas.microsoft.com/office/drawing/2014/main" id="{74DE0DE8-C96D-40DA-B9E4-C5E76B20557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1" name="CustomShape 1">
          <a:extLst>
            <a:ext uri="{FF2B5EF4-FFF2-40B4-BE49-F238E27FC236}">
              <a16:creationId xmlns:a16="http://schemas.microsoft.com/office/drawing/2014/main" id="{4A334567-6911-461C-AB6D-3FD220D8551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2" name="CustomShape 1">
          <a:extLst>
            <a:ext uri="{FF2B5EF4-FFF2-40B4-BE49-F238E27FC236}">
              <a16:creationId xmlns:a16="http://schemas.microsoft.com/office/drawing/2014/main" id="{78CD5DFE-C66E-451D-A2B9-2FF695867FD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3" name="CustomShape 1">
          <a:extLst>
            <a:ext uri="{FF2B5EF4-FFF2-40B4-BE49-F238E27FC236}">
              <a16:creationId xmlns:a16="http://schemas.microsoft.com/office/drawing/2014/main" id="{AB30390B-0A8C-458E-AED7-E9FC1DC029F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4" name="CustomShape 1">
          <a:extLst>
            <a:ext uri="{FF2B5EF4-FFF2-40B4-BE49-F238E27FC236}">
              <a16:creationId xmlns:a16="http://schemas.microsoft.com/office/drawing/2014/main" id="{E25C001F-125C-4B02-BED5-6CF1756E7DB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5" name="CustomShape 1">
          <a:extLst>
            <a:ext uri="{FF2B5EF4-FFF2-40B4-BE49-F238E27FC236}">
              <a16:creationId xmlns:a16="http://schemas.microsoft.com/office/drawing/2014/main" id="{773AA94F-0029-4DFD-9DE3-9BAFC350FDE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6" name="CustomShape 1">
          <a:extLst>
            <a:ext uri="{FF2B5EF4-FFF2-40B4-BE49-F238E27FC236}">
              <a16:creationId xmlns:a16="http://schemas.microsoft.com/office/drawing/2014/main" id="{7F8CE5D1-3370-4B15-9F1B-10EB53CFAE6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7" name="CustomShape 1">
          <a:extLst>
            <a:ext uri="{FF2B5EF4-FFF2-40B4-BE49-F238E27FC236}">
              <a16:creationId xmlns:a16="http://schemas.microsoft.com/office/drawing/2014/main" id="{BA09270F-8109-4F93-8A96-C5F00B4AA27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8" name="CustomShape 1">
          <a:extLst>
            <a:ext uri="{FF2B5EF4-FFF2-40B4-BE49-F238E27FC236}">
              <a16:creationId xmlns:a16="http://schemas.microsoft.com/office/drawing/2014/main" id="{54AECB7C-45A2-4FB3-9572-FFDAC6F87A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89" name="CustomShape 1">
          <a:extLst>
            <a:ext uri="{FF2B5EF4-FFF2-40B4-BE49-F238E27FC236}">
              <a16:creationId xmlns:a16="http://schemas.microsoft.com/office/drawing/2014/main" id="{E4A55002-6E43-4C18-8798-C0E1EDF00CA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0" name="CustomShape 1">
          <a:extLst>
            <a:ext uri="{FF2B5EF4-FFF2-40B4-BE49-F238E27FC236}">
              <a16:creationId xmlns:a16="http://schemas.microsoft.com/office/drawing/2014/main" id="{117F4AA9-244F-4C33-86AB-2DD4349FC24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1" name="CustomShape 1">
          <a:extLst>
            <a:ext uri="{FF2B5EF4-FFF2-40B4-BE49-F238E27FC236}">
              <a16:creationId xmlns:a16="http://schemas.microsoft.com/office/drawing/2014/main" id="{61A14386-4C5C-4C7E-9D3C-1B868AACAF6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2" name="CustomShape 1">
          <a:extLst>
            <a:ext uri="{FF2B5EF4-FFF2-40B4-BE49-F238E27FC236}">
              <a16:creationId xmlns:a16="http://schemas.microsoft.com/office/drawing/2014/main" id="{12AFCA14-CB82-44B6-A08F-59C50598583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3" name="CustomShape 1">
          <a:extLst>
            <a:ext uri="{FF2B5EF4-FFF2-40B4-BE49-F238E27FC236}">
              <a16:creationId xmlns:a16="http://schemas.microsoft.com/office/drawing/2014/main" id="{C2CC9038-C561-45CE-A462-60A4889714A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4" name="CustomShape 1">
          <a:extLst>
            <a:ext uri="{FF2B5EF4-FFF2-40B4-BE49-F238E27FC236}">
              <a16:creationId xmlns:a16="http://schemas.microsoft.com/office/drawing/2014/main" id="{C5404CB7-F262-445A-9986-88B3D5C1688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5" name="CustomShape 1">
          <a:extLst>
            <a:ext uri="{FF2B5EF4-FFF2-40B4-BE49-F238E27FC236}">
              <a16:creationId xmlns:a16="http://schemas.microsoft.com/office/drawing/2014/main" id="{A4E9590D-74FE-4C69-8464-156DB763F4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6" name="CustomShape 1">
          <a:extLst>
            <a:ext uri="{FF2B5EF4-FFF2-40B4-BE49-F238E27FC236}">
              <a16:creationId xmlns:a16="http://schemas.microsoft.com/office/drawing/2014/main" id="{4000429B-4D90-49AF-99E5-9E1F08BDCCC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7" name="CustomShape 1">
          <a:extLst>
            <a:ext uri="{FF2B5EF4-FFF2-40B4-BE49-F238E27FC236}">
              <a16:creationId xmlns:a16="http://schemas.microsoft.com/office/drawing/2014/main" id="{05E0F9BE-3A1B-4C71-A430-139EB31132D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8" name="CustomShape 1">
          <a:extLst>
            <a:ext uri="{FF2B5EF4-FFF2-40B4-BE49-F238E27FC236}">
              <a16:creationId xmlns:a16="http://schemas.microsoft.com/office/drawing/2014/main" id="{20189348-55EE-400E-803C-9E9C2F8ED9B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099" name="CustomShape 1">
          <a:extLst>
            <a:ext uri="{FF2B5EF4-FFF2-40B4-BE49-F238E27FC236}">
              <a16:creationId xmlns:a16="http://schemas.microsoft.com/office/drawing/2014/main" id="{3840E892-3036-445E-820E-B9E4ADC990E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0" name="CustomShape 1">
          <a:extLst>
            <a:ext uri="{FF2B5EF4-FFF2-40B4-BE49-F238E27FC236}">
              <a16:creationId xmlns:a16="http://schemas.microsoft.com/office/drawing/2014/main" id="{3D64066E-4055-4D0D-8C10-7CDDDFB94CC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1" name="CustomShape 1">
          <a:extLst>
            <a:ext uri="{FF2B5EF4-FFF2-40B4-BE49-F238E27FC236}">
              <a16:creationId xmlns:a16="http://schemas.microsoft.com/office/drawing/2014/main" id="{45C1B11E-9835-4A78-8963-FE8E8B518DC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2" name="CustomShape 1">
          <a:extLst>
            <a:ext uri="{FF2B5EF4-FFF2-40B4-BE49-F238E27FC236}">
              <a16:creationId xmlns:a16="http://schemas.microsoft.com/office/drawing/2014/main" id="{C9AF5517-1708-4AF7-BDE8-287B0F0005B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3" name="CustomShape 1">
          <a:extLst>
            <a:ext uri="{FF2B5EF4-FFF2-40B4-BE49-F238E27FC236}">
              <a16:creationId xmlns:a16="http://schemas.microsoft.com/office/drawing/2014/main" id="{416B81FC-AEDA-49E8-9CA4-F8E8C31AE51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4" name="CustomShape 1">
          <a:extLst>
            <a:ext uri="{FF2B5EF4-FFF2-40B4-BE49-F238E27FC236}">
              <a16:creationId xmlns:a16="http://schemas.microsoft.com/office/drawing/2014/main" id="{5C0F8220-58DE-4B51-BEFC-0B9DB49F19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5" name="CustomShape 1">
          <a:extLst>
            <a:ext uri="{FF2B5EF4-FFF2-40B4-BE49-F238E27FC236}">
              <a16:creationId xmlns:a16="http://schemas.microsoft.com/office/drawing/2014/main" id="{D051544D-578D-4FD7-882B-4812F32FABC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6" name="CustomShape 1">
          <a:extLst>
            <a:ext uri="{FF2B5EF4-FFF2-40B4-BE49-F238E27FC236}">
              <a16:creationId xmlns:a16="http://schemas.microsoft.com/office/drawing/2014/main" id="{2BAB3E5D-F0F2-42C8-B778-D8EAC1C07F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7" name="CustomShape 1">
          <a:extLst>
            <a:ext uri="{FF2B5EF4-FFF2-40B4-BE49-F238E27FC236}">
              <a16:creationId xmlns:a16="http://schemas.microsoft.com/office/drawing/2014/main" id="{16C82C98-A0B7-4256-BD9A-3D81E959B85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8" name="CustomShape 1">
          <a:extLst>
            <a:ext uri="{FF2B5EF4-FFF2-40B4-BE49-F238E27FC236}">
              <a16:creationId xmlns:a16="http://schemas.microsoft.com/office/drawing/2014/main" id="{9650DEFA-6854-4E1C-B905-5CB4D01A77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09" name="CustomShape 1">
          <a:extLst>
            <a:ext uri="{FF2B5EF4-FFF2-40B4-BE49-F238E27FC236}">
              <a16:creationId xmlns:a16="http://schemas.microsoft.com/office/drawing/2014/main" id="{CC851728-7861-41FC-82F5-3C98A793E37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0" name="CustomShape 1">
          <a:extLst>
            <a:ext uri="{FF2B5EF4-FFF2-40B4-BE49-F238E27FC236}">
              <a16:creationId xmlns:a16="http://schemas.microsoft.com/office/drawing/2014/main" id="{99A22347-ADCE-4192-8FB6-5267CFBB6C3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1" name="CustomShape 1">
          <a:extLst>
            <a:ext uri="{FF2B5EF4-FFF2-40B4-BE49-F238E27FC236}">
              <a16:creationId xmlns:a16="http://schemas.microsoft.com/office/drawing/2014/main" id="{09637BD3-4F0F-4904-B86B-5B499CD3984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2" name="CustomShape 1">
          <a:extLst>
            <a:ext uri="{FF2B5EF4-FFF2-40B4-BE49-F238E27FC236}">
              <a16:creationId xmlns:a16="http://schemas.microsoft.com/office/drawing/2014/main" id="{749B0D14-66C5-4EE2-96C5-592C77DF61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3" name="CustomShape 1">
          <a:extLst>
            <a:ext uri="{FF2B5EF4-FFF2-40B4-BE49-F238E27FC236}">
              <a16:creationId xmlns:a16="http://schemas.microsoft.com/office/drawing/2014/main" id="{9829C257-7647-4630-A1C0-8B3921B852E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4" name="CustomShape 1">
          <a:extLst>
            <a:ext uri="{FF2B5EF4-FFF2-40B4-BE49-F238E27FC236}">
              <a16:creationId xmlns:a16="http://schemas.microsoft.com/office/drawing/2014/main" id="{D6B47255-2056-4460-A5D6-F25722F7724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5" name="CustomShape 1">
          <a:extLst>
            <a:ext uri="{FF2B5EF4-FFF2-40B4-BE49-F238E27FC236}">
              <a16:creationId xmlns:a16="http://schemas.microsoft.com/office/drawing/2014/main" id="{AF7556E6-5CEE-4358-9C7D-469B4AE8760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6" name="CustomShape 1">
          <a:extLst>
            <a:ext uri="{FF2B5EF4-FFF2-40B4-BE49-F238E27FC236}">
              <a16:creationId xmlns:a16="http://schemas.microsoft.com/office/drawing/2014/main" id="{3451EEB2-081F-4EF0-9E01-0DE77AB0436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7" name="CustomShape 1">
          <a:extLst>
            <a:ext uri="{FF2B5EF4-FFF2-40B4-BE49-F238E27FC236}">
              <a16:creationId xmlns:a16="http://schemas.microsoft.com/office/drawing/2014/main" id="{A5D026D6-71FC-4327-B144-AC263DE932A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8" name="CustomShape 1">
          <a:extLst>
            <a:ext uri="{FF2B5EF4-FFF2-40B4-BE49-F238E27FC236}">
              <a16:creationId xmlns:a16="http://schemas.microsoft.com/office/drawing/2014/main" id="{9D9E1F0A-57C8-4E7B-B061-F5EBBC0927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19" name="CustomShape 1">
          <a:extLst>
            <a:ext uri="{FF2B5EF4-FFF2-40B4-BE49-F238E27FC236}">
              <a16:creationId xmlns:a16="http://schemas.microsoft.com/office/drawing/2014/main" id="{4C6A374C-A706-4D07-A977-C9FC686AEB6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0" name="CustomShape 1">
          <a:extLst>
            <a:ext uri="{FF2B5EF4-FFF2-40B4-BE49-F238E27FC236}">
              <a16:creationId xmlns:a16="http://schemas.microsoft.com/office/drawing/2014/main" id="{DEDD5042-F20B-429B-858C-62C1D3EBFAB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1" name="CustomShape 1">
          <a:extLst>
            <a:ext uri="{FF2B5EF4-FFF2-40B4-BE49-F238E27FC236}">
              <a16:creationId xmlns:a16="http://schemas.microsoft.com/office/drawing/2014/main" id="{1638F895-1BE1-49D6-AC60-3F00DB902E2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2" name="CustomShape 1">
          <a:extLst>
            <a:ext uri="{FF2B5EF4-FFF2-40B4-BE49-F238E27FC236}">
              <a16:creationId xmlns:a16="http://schemas.microsoft.com/office/drawing/2014/main" id="{A5C42E61-58C6-409E-B48D-FCBB289F59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3" name="CustomShape 1">
          <a:extLst>
            <a:ext uri="{FF2B5EF4-FFF2-40B4-BE49-F238E27FC236}">
              <a16:creationId xmlns:a16="http://schemas.microsoft.com/office/drawing/2014/main" id="{DF83AFF9-A2D9-4824-8D2F-4DEE699DEA9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4" name="CustomShape 1">
          <a:extLst>
            <a:ext uri="{FF2B5EF4-FFF2-40B4-BE49-F238E27FC236}">
              <a16:creationId xmlns:a16="http://schemas.microsoft.com/office/drawing/2014/main" id="{A8A13659-A9CB-474C-BFDC-67979E09BFE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5" name="CustomShape 1">
          <a:extLst>
            <a:ext uri="{FF2B5EF4-FFF2-40B4-BE49-F238E27FC236}">
              <a16:creationId xmlns:a16="http://schemas.microsoft.com/office/drawing/2014/main" id="{E30B20E2-1497-483E-A9EA-8C47FED9166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6" name="CustomShape 1">
          <a:extLst>
            <a:ext uri="{FF2B5EF4-FFF2-40B4-BE49-F238E27FC236}">
              <a16:creationId xmlns:a16="http://schemas.microsoft.com/office/drawing/2014/main" id="{4E66227B-F429-4848-809A-C14634FAA3C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7" name="CustomShape 1">
          <a:extLst>
            <a:ext uri="{FF2B5EF4-FFF2-40B4-BE49-F238E27FC236}">
              <a16:creationId xmlns:a16="http://schemas.microsoft.com/office/drawing/2014/main" id="{4F0CDF32-A1F8-414A-8D39-2F3FF97CE98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8" name="CustomShape 1">
          <a:extLst>
            <a:ext uri="{FF2B5EF4-FFF2-40B4-BE49-F238E27FC236}">
              <a16:creationId xmlns:a16="http://schemas.microsoft.com/office/drawing/2014/main" id="{64BE9478-788B-44FE-8E6F-6A404282B9A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29" name="CustomShape 1">
          <a:extLst>
            <a:ext uri="{FF2B5EF4-FFF2-40B4-BE49-F238E27FC236}">
              <a16:creationId xmlns:a16="http://schemas.microsoft.com/office/drawing/2014/main" id="{EF902A36-8FE5-49E1-9E55-8F3BD4C1F8B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0" name="CustomShape 1">
          <a:extLst>
            <a:ext uri="{FF2B5EF4-FFF2-40B4-BE49-F238E27FC236}">
              <a16:creationId xmlns:a16="http://schemas.microsoft.com/office/drawing/2014/main" id="{1E52BE0B-1308-40B0-B5FF-40FDDBD9BA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1" name="CustomShape 1">
          <a:extLst>
            <a:ext uri="{FF2B5EF4-FFF2-40B4-BE49-F238E27FC236}">
              <a16:creationId xmlns:a16="http://schemas.microsoft.com/office/drawing/2014/main" id="{E3B6CBC0-3CD1-41E0-9FB1-0BFE624537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2" name="CustomShape 1">
          <a:extLst>
            <a:ext uri="{FF2B5EF4-FFF2-40B4-BE49-F238E27FC236}">
              <a16:creationId xmlns:a16="http://schemas.microsoft.com/office/drawing/2014/main" id="{6A06BF18-2F4A-477B-990B-1A86A5F128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3" name="CustomShape 1">
          <a:extLst>
            <a:ext uri="{FF2B5EF4-FFF2-40B4-BE49-F238E27FC236}">
              <a16:creationId xmlns:a16="http://schemas.microsoft.com/office/drawing/2014/main" id="{65473DB8-1121-4D94-A900-6AA01DAF73D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4" name="CustomShape 1">
          <a:extLst>
            <a:ext uri="{FF2B5EF4-FFF2-40B4-BE49-F238E27FC236}">
              <a16:creationId xmlns:a16="http://schemas.microsoft.com/office/drawing/2014/main" id="{B2D4874C-BA75-45CB-832A-C2AA4C1FDD8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5" name="CustomShape 1">
          <a:extLst>
            <a:ext uri="{FF2B5EF4-FFF2-40B4-BE49-F238E27FC236}">
              <a16:creationId xmlns:a16="http://schemas.microsoft.com/office/drawing/2014/main" id="{677214D7-A4E9-4D9A-829E-AFF565E6CA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6" name="CustomShape 1">
          <a:extLst>
            <a:ext uri="{FF2B5EF4-FFF2-40B4-BE49-F238E27FC236}">
              <a16:creationId xmlns:a16="http://schemas.microsoft.com/office/drawing/2014/main" id="{75F0358D-AEA6-4735-9D2C-11312F594F3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7" name="CustomShape 1">
          <a:extLst>
            <a:ext uri="{FF2B5EF4-FFF2-40B4-BE49-F238E27FC236}">
              <a16:creationId xmlns:a16="http://schemas.microsoft.com/office/drawing/2014/main" id="{BE0A13EB-1816-465C-861F-F3383888138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8" name="CustomShape 1">
          <a:extLst>
            <a:ext uri="{FF2B5EF4-FFF2-40B4-BE49-F238E27FC236}">
              <a16:creationId xmlns:a16="http://schemas.microsoft.com/office/drawing/2014/main" id="{D8F5DB93-99AE-4D51-900E-B43B8C56133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39" name="CustomShape 1">
          <a:extLst>
            <a:ext uri="{FF2B5EF4-FFF2-40B4-BE49-F238E27FC236}">
              <a16:creationId xmlns:a16="http://schemas.microsoft.com/office/drawing/2014/main" id="{7805F2BF-F415-4F69-AA48-635E1393EF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0" name="CustomShape 1">
          <a:extLst>
            <a:ext uri="{FF2B5EF4-FFF2-40B4-BE49-F238E27FC236}">
              <a16:creationId xmlns:a16="http://schemas.microsoft.com/office/drawing/2014/main" id="{2B90E7DA-42ED-4797-9C41-B2D7C8ADEE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1" name="CustomShape 1">
          <a:extLst>
            <a:ext uri="{FF2B5EF4-FFF2-40B4-BE49-F238E27FC236}">
              <a16:creationId xmlns:a16="http://schemas.microsoft.com/office/drawing/2014/main" id="{661EFE46-DBBE-4442-AA8C-9830BB5B327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2" name="CustomShape 1">
          <a:extLst>
            <a:ext uri="{FF2B5EF4-FFF2-40B4-BE49-F238E27FC236}">
              <a16:creationId xmlns:a16="http://schemas.microsoft.com/office/drawing/2014/main" id="{B47204CD-BC82-49A2-889D-E4C1DBFC455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3" name="CustomShape 1">
          <a:extLst>
            <a:ext uri="{FF2B5EF4-FFF2-40B4-BE49-F238E27FC236}">
              <a16:creationId xmlns:a16="http://schemas.microsoft.com/office/drawing/2014/main" id="{080A10F2-53DD-412E-A6E8-5D2001869B3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4" name="CustomShape 1">
          <a:extLst>
            <a:ext uri="{FF2B5EF4-FFF2-40B4-BE49-F238E27FC236}">
              <a16:creationId xmlns:a16="http://schemas.microsoft.com/office/drawing/2014/main" id="{C9C11514-7F75-4848-B167-20F5D0F14D3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5" name="CustomShape 1">
          <a:extLst>
            <a:ext uri="{FF2B5EF4-FFF2-40B4-BE49-F238E27FC236}">
              <a16:creationId xmlns:a16="http://schemas.microsoft.com/office/drawing/2014/main" id="{31DB9749-FC37-432D-8C67-C3952CCBD3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6" name="CustomShape 1">
          <a:extLst>
            <a:ext uri="{FF2B5EF4-FFF2-40B4-BE49-F238E27FC236}">
              <a16:creationId xmlns:a16="http://schemas.microsoft.com/office/drawing/2014/main" id="{948388C4-A8DF-4DA0-B0B5-647F2C190CA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7" name="CustomShape 1">
          <a:extLst>
            <a:ext uri="{FF2B5EF4-FFF2-40B4-BE49-F238E27FC236}">
              <a16:creationId xmlns:a16="http://schemas.microsoft.com/office/drawing/2014/main" id="{C5EC21E1-27CD-4EAE-8527-927EE5AF186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8" name="CustomShape 1">
          <a:extLst>
            <a:ext uri="{FF2B5EF4-FFF2-40B4-BE49-F238E27FC236}">
              <a16:creationId xmlns:a16="http://schemas.microsoft.com/office/drawing/2014/main" id="{F98BDABE-E54A-4D46-A327-37AE2C39D62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49" name="CustomShape 1">
          <a:extLst>
            <a:ext uri="{FF2B5EF4-FFF2-40B4-BE49-F238E27FC236}">
              <a16:creationId xmlns:a16="http://schemas.microsoft.com/office/drawing/2014/main" id="{91E09935-862F-4F88-A6D2-7E3C680BD4F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0" name="CustomShape 1">
          <a:extLst>
            <a:ext uri="{FF2B5EF4-FFF2-40B4-BE49-F238E27FC236}">
              <a16:creationId xmlns:a16="http://schemas.microsoft.com/office/drawing/2014/main" id="{DD1D8E81-7C4B-41D7-A91A-DD42CF7426C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1" name="CustomShape 1">
          <a:extLst>
            <a:ext uri="{FF2B5EF4-FFF2-40B4-BE49-F238E27FC236}">
              <a16:creationId xmlns:a16="http://schemas.microsoft.com/office/drawing/2014/main" id="{E07EE36D-1AA6-4258-B653-B0035508A70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2" name="CustomShape 1">
          <a:extLst>
            <a:ext uri="{FF2B5EF4-FFF2-40B4-BE49-F238E27FC236}">
              <a16:creationId xmlns:a16="http://schemas.microsoft.com/office/drawing/2014/main" id="{BB637B49-E730-4876-A241-B77EF0A8182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3" name="CustomShape 1">
          <a:extLst>
            <a:ext uri="{FF2B5EF4-FFF2-40B4-BE49-F238E27FC236}">
              <a16:creationId xmlns:a16="http://schemas.microsoft.com/office/drawing/2014/main" id="{16E4F3E3-5384-4B42-B7AD-FE120A3241F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4" name="CustomShape 1">
          <a:extLst>
            <a:ext uri="{FF2B5EF4-FFF2-40B4-BE49-F238E27FC236}">
              <a16:creationId xmlns:a16="http://schemas.microsoft.com/office/drawing/2014/main" id="{EF7C7AC0-AEB2-4289-B584-1E825E6DFEE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5" name="CustomShape 1">
          <a:extLst>
            <a:ext uri="{FF2B5EF4-FFF2-40B4-BE49-F238E27FC236}">
              <a16:creationId xmlns:a16="http://schemas.microsoft.com/office/drawing/2014/main" id="{B639591C-478D-45A9-ABE8-21F0A98A7EF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6" name="CustomShape 1">
          <a:extLst>
            <a:ext uri="{FF2B5EF4-FFF2-40B4-BE49-F238E27FC236}">
              <a16:creationId xmlns:a16="http://schemas.microsoft.com/office/drawing/2014/main" id="{5E0BD1CC-92A2-4CD9-B72E-20BE6C790C0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7" name="CustomShape 1">
          <a:extLst>
            <a:ext uri="{FF2B5EF4-FFF2-40B4-BE49-F238E27FC236}">
              <a16:creationId xmlns:a16="http://schemas.microsoft.com/office/drawing/2014/main" id="{723B9DEF-657A-499A-ABB8-AFDCF33C243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8" name="CustomShape 1">
          <a:extLst>
            <a:ext uri="{FF2B5EF4-FFF2-40B4-BE49-F238E27FC236}">
              <a16:creationId xmlns:a16="http://schemas.microsoft.com/office/drawing/2014/main" id="{9BFE558D-54EC-41C4-A0D9-E2064E867FC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59" name="CustomShape 1">
          <a:extLst>
            <a:ext uri="{FF2B5EF4-FFF2-40B4-BE49-F238E27FC236}">
              <a16:creationId xmlns:a16="http://schemas.microsoft.com/office/drawing/2014/main" id="{C8EDA884-6BD1-4CC6-8DF1-7732015762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0" name="CustomShape 1">
          <a:extLst>
            <a:ext uri="{FF2B5EF4-FFF2-40B4-BE49-F238E27FC236}">
              <a16:creationId xmlns:a16="http://schemas.microsoft.com/office/drawing/2014/main" id="{7410DBCE-A5A0-470B-8E80-E93D17BFA6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1" name="CustomShape 1">
          <a:extLst>
            <a:ext uri="{FF2B5EF4-FFF2-40B4-BE49-F238E27FC236}">
              <a16:creationId xmlns:a16="http://schemas.microsoft.com/office/drawing/2014/main" id="{FAFC4256-0536-4022-A2DE-A176A80833D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2" name="CustomShape 1">
          <a:extLst>
            <a:ext uri="{FF2B5EF4-FFF2-40B4-BE49-F238E27FC236}">
              <a16:creationId xmlns:a16="http://schemas.microsoft.com/office/drawing/2014/main" id="{A1690849-105B-42E2-A296-3EE11862823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3" name="CustomShape 1">
          <a:extLst>
            <a:ext uri="{FF2B5EF4-FFF2-40B4-BE49-F238E27FC236}">
              <a16:creationId xmlns:a16="http://schemas.microsoft.com/office/drawing/2014/main" id="{EFA7EF31-DF3A-4209-9282-5148950EE19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4" name="CustomShape 1">
          <a:extLst>
            <a:ext uri="{FF2B5EF4-FFF2-40B4-BE49-F238E27FC236}">
              <a16:creationId xmlns:a16="http://schemas.microsoft.com/office/drawing/2014/main" id="{C890489F-D01C-44C2-BFD4-B6ED5537183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5" name="CustomShape 1">
          <a:extLst>
            <a:ext uri="{FF2B5EF4-FFF2-40B4-BE49-F238E27FC236}">
              <a16:creationId xmlns:a16="http://schemas.microsoft.com/office/drawing/2014/main" id="{D9A425D3-6389-4B88-B0DA-CEBEE1FBC0A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6" name="CustomShape 1">
          <a:extLst>
            <a:ext uri="{FF2B5EF4-FFF2-40B4-BE49-F238E27FC236}">
              <a16:creationId xmlns:a16="http://schemas.microsoft.com/office/drawing/2014/main" id="{4C77B5B3-5886-4304-9A8F-8DE8EA199DB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7" name="CustomShape 1">
          <a:extLst>
            <a:ext uri="{FF2B5EF4-FFF2-40B4-BE49-F238E27FC236}">
              <a16:creationId xmlns:a16="http://schemas.microsoft.com/office/drawing/2014/main" id="{1F6B4C9D-953F-4017-911C-CAA6FD795F5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8" name="CustomShape 1">
          <a:extLst>
            <a:ext uri="{FF2B5EF4-FFF2-40B4-BE49-F238E27FC236}">
              <a16:creationId xmlns:a16="http://schemas.microsoft.com/office/drawing/2014/main" id="{E0599F1E-5399-4344-B4E6-5BC7A9CCDAD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69" name="CustomShape 1">
          <a:extLst>
            <a:ext uri="{FF2B5EF4-FFF2-40B4-BE49-F238E27FC236}">
              <a16:creationId xmlns:a16="http://schemas.microsoft.com/office/drawing/2014/main" id="{B32622B0-014D-4863-8832-4CA0E3B814B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0" name="CustomShape 1">
          <a:extLst>
            <a:ext uri="{FF2B5EF4-FFF2-40B4-BE49-F238E27FC236}">
              <a16:creationId xmlns:a16="http://schemas.microsoft.com/office/drawing/2014/main" id="{4D444C48-E499-411B-8EEC-00451F3A29E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1" name="CustomShape 1">
          <a:extLst>
            <a:ext uri="{FF2B5EF4-FFF2-40B4-BE49-F238E27FC236}">
              <a16:creationId xmlns:a16="http://schemas.microsoft.com/office/drawing/2014/main" id="{D1D0229E-8FE5-437E-B216-D2C2407FB07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2" name="CustomShape 1">
          <a:extLst>
            <a:ext uri="{FF2B5EF4-FFF2-40B4-BE49-F238E27FC236}">
              <a16:creationId xmlns:a16="http://schemas.microsoft.com/office/drawing/2014/main" id="{685FFA56-0F06-49E7-93DE-5C62C9C0053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3" name="CustomShape 1">
          <a:extLst>
            <a:ext uri="{FF2B5EF4-FFF2-40B4-BE49-F238E27FC236}">
              <a16:creationId xmlns:a16="http://schemas.microsoft.com/office/drawing/2014/main" id="{6D7EE53A-DA88-4D27-B09A-46BBB318F41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4" name="CustomShape 1">
          <a:extLst>
            <a:ext uri="{FF2B5EF4-FFF2-40B4-BE49-F238E27FC236}">
              <a16:creationId xmlns:a16="http://schemas.microsoft.com/office/drawing/2014/main" id="{4BA24655-5BD0-4C82-B314-9537D1B610F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5" name="CustomShape 1">
          <a:extLst>
            <a:ext uri="{FF2B5EF4-FFF2-40B4-BE49-F238E27FC236}">
              <a16:creationId xmlns:a16="http://schemas.microsoft.com/office/drawing/2014/main" id="{1010E549-C59E-4652-BDC4-B6F4879A2B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6" name="CustomShape 1">
          <a:extLst>
            <a:ext uri="{FF2B5EF4-FFF2-40B4-BE49-F238E27FC236}">
              <a16:creationId xmlns:a16="http://schemas.microsoft.com/office/drawing/2014/main" id="{F9D759B4-6733-4A60-AFD8-AE61270A39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7" name="CustomShape 1">
          <a:extLst>
            <a:ext uri="{FF2B5EF4-FFF2-40B4-BE49-F238E27FC236}">
              <a16:creationId xmlns:a16="http://schemas.microsoft.com/office/drawing/2014/main" id="{BC20BD27-C7F1-4871-AE9B-E1A33C0FC8B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8" name="CustomShape 1">
          <a:extLst>
            <a:ext uri="{FF2B5EF4-FFF2-40B4-BE49-F238E27FC236}">
              <a16:creationId xmlns:a16="http://schemas.microsoft.com/office/drawing/2014/main" id="{AA0F6162-677A-4F6D-A409-4E97D8295A8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79" name="CustomShape 1">
          <a:extLst>
            <a:ext uri="{FF2B5EF4-FFF2-40B4-BE49-F238E27FC236}">
              <a16:creationId xmlns:a16="http://schemas.microsoft.com/office/drawing/2014/main" id="{E72095A9-B8AD-45E0-9884-4D820AB0BCF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0" name="CustomShape 1">
          <a:extLst>
            <a:ext uri="{FF2B5EF4-FFF2-40B4-BE49-F238E27FC236}">
              <a16:creationId xmlns:a16="http://schemas.microsoft.com/office/drawing/2014/main" id="{A021CBC0-B2BC-4A38-915D-BDE2F464063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1" name="CustomShape 1">
          <a:extLst>
            <a:ext uri="{FF2B5EF4-FFF2-40B4-BE49-F238E27FC236}">
              <a16:creationId xmlns:a16="http://schemas.microsoft.com/office/drawing/2014/main" id="{1F41DD31-7254-469C-BE85-A945863AC91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2" name="CustomShape 1">
          <a:extLst>
            <a:ext uri="{FF2B5EF4-FFF2-40B4-BE49-F238E27FC236}">
              <a16:creationId xmlns:a16="http://schemas.microsoft.com/office/drawing/2014/main" id="{49849541-7165-4DD3-BB3A-E0A7C5F5CFF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3" name="CustomShape 1">
          <a:extLst>
            <a:ext uri="{FF2B5EF4-FFF2-40B4-BE49-F238E27FC236}">
              <a16:creationId xmlns:a16="http://schemas.microsoft.com/office/drawing/2014/main" id="{1709C069-3AAD-4991-BFE7-A50C070D1CF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4" name="CustomShape 1">
          <a:extLst>
            <a:ext uri="{FF2B5EF4-FFF2-40B4-BE49-F238E27FC236}">
              <a16:creationId xmlns:a16="http://schemas.microsoft.com/office/drawing/2014/main" id="{0408E981-F747-4F22-A2AD-499666DD33B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5" name="CustomShape 1">
          <a:extLst>
            <a:ext uri="{FF2B5EF4-FFF2-40B4-BE49-F238E27FC236}">
              <a16:creationId xmlns:a16="http://schemas.microsoft.com/office/drawing/2014/main" id="{28795943-E9A1-426A-84F5-FD6573465FA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6" name="CustomShape 1">
          <a:extLst>
            <a:ext uri="{FF2B5EF4-FFF2-40B4-BE49-F238E27FC236}">
              <a16:creationId xmlns:a16="http://schemas.microsoft.com/office/drawing/2014/main" id="{3014B948-B541-4C86-B365-4DC2F783C7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7" name="CustomShape 1">
          <a:extLst>
            <a:ext uri="{FF2B5EF4-FFF2-40B4-BE49-F238E27FC236}">
              <a16:creationId xmlns:a16="http://schemas.microsoft.com/office/drawing/2014/main" id="{EBB61B3D-9C18-4376-BDB8-5B2C98DAB21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8" name="CustomShape 1">
          <a:extLst>
            <a:ext uri="{FF2B5EF4-FFF2-40B4-BE49-F238E27FC236}">
              <a16:creationId xmlns:a16="http://schemas.microsoft.com/office/drawing/2014/main" id="{2B7031F6-71AD-45A1-A5C5-C4A6E93EE24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89" name="CustomShape 1">
          <a:extLst>
            <a:ext uri="{FF2B5EF4-FFF2-40B4-BE49-F238E27FC236}">
              <a16:creationId xmlns:a16="http://schemas.microsoft.com/office/drawing/2014/main" id="{DEC05FB9-6025-47BC-81A6-16E6F38CA3D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0" name="CustomShape 1">
          <a:extLst>
            <a:ext uri="{FF2B5EF4-FFF2-40B4-BE49-F238E27FC236}">
              <a16:creationId xmlns:a16="http://schemas.microsoft.com/office/drawing/2014/main" id="{BEB9F7C9-113C-48DA-999D-72E67E5F144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1" name="CustomShape 1">
          <a:extLst>
            <a:ext uri="{FF2B5EF4-FFF2-40B4-BE49-F238E27FC236}">
              <a16:creationId xmlns:a16="http://schemas.microsoft.com/office/drawing/2014/main" id="{76B21264-8842-49D3-A951-E41662F445C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2" name="CustomShape 1">
          <a:extLst>
            <a:ext uri="{FF2B5EF4-FFF2-40B4-BE49-F238E27FC236}">
              <a16:creationId xmlns:a16="http://schemas.microsoft.com/office/drawing/2014/main" id="{2A77C3E0-255C-4953-94FC-C03C918C0D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3" name="CustomShape 1">
          <a:extLst>
            <a:ext uri="{FF2B5EF4-FFF2-40B4-BE49-F238E27FC236}">
              <a16:creationId xmlns:a16="http://schemas.microsoft.com/office/drawing/2014/main" id="{6528A852-59CC-4A0E-9D7F-6C47AE54F9F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4" name="CustomShape 1">
          <a:extLst>
            <a:ext uri="{FF2B5EF4-FFF2-40B4-BE49-F238E27FC236}">
              <a16:creationId xmlns:a16="http://schemas.microsoft.com/office/drawing/2014/main" id="{FD787CB9-A763-4BD1-BBEF-95B2D998E2C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5" name="CustomShape 1">
          <a:extLst>
            <a:ext uri="{FF2B5EF4-FFF2-40B4-BE49-F238E27FC236}">
              <a16:creationId xmlns:a16="http://schemas.microsoft.com/office/drawing/2014/main" id="{AD7970A5-AC0D-4B37-BAE1-699A536CABB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6" name="CustomShape 1">
          <a:extLst>
            <a:ext uri="{FF2B5EF4-FFF2-40B4-BE49-F238E27FC236}">
              <a16:creationId xmlns:a16="http://schemas.microsoft.com/office/drawing/2014/main" id="{6151B600-FCFE-4381-AE4B-5FEDDE216FC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7" name="CustomShape 1">
          <a:extLst>
            <a:ext uri="{FF2B5EF4-FFF2-40B4-BE49-F238E27FC236}">
              <a16:creationId xmlns:a16="http://schemas.microsoft.com/office/drawing/2014/main" id="{36F16494-91A6-460C-919D-48E0A45F679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8" name="CustomShape 1">
          <a:extLst>
            <a:ext uri="{FF2B5EF4-FFF2-40B4-BE49-F238E27FC236}">
              <a16:creationId xmlns:a16="http://schemas.microsoft.com/office/drawing/2014/main" id="{1BE81661-91BF-4D46-8086-2FBC9D9EE53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199" name="CustomShape 1">
          <a:extLst>
            <a:ext uri="{FF2B5EF4-FFF2-40B4-BE49-F238E27FC236}">
              <a16:creationId xmlns:a16="http://schemas.microsoft.com/office/drawing/2014/main" id="{1CBEFD4E-56F0-453D-9689-0C55893359D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0" name="CustomShape 1">
          <a:extLst>
            <a:ext uri="{FF2B5EF4-FFF2-40B4-BE49-F238E27FC236}">
              <a16:creationId xmlns:a16="http://schemas.microsoft.com/office/drawing/2014/main" id="{AC3C3A63-D92C-4196-AC12-995C4D4966F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1" name="CustomShape 1">
          <a:extLst>
            <a:ext uri="{FF2B5EF4-FFF2-40B4-BE49-F238E27FC236}">
              <a16:creationId xmlns:a16="http://schemas.microsoft.com/office/drawing/2014/main" id="{0B01505C-BBE9-4DB4-9D6A-2B8F002ADE8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2" name="CustomShape 1">
          <a:extLst>
            <a:ext uri="{FF2B5EF4-FFF2-40B4-BE49-F238E27FC236}">
              <a16:creationId xmlns:a16="http://schemas.microsoft.com/office/drawing/2014/main" id="{C9218C58-7B03-4FB1-ACAA-61BB4557161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3" name="CustomShape 1">
          <a:extLst>
            <a:ext uri="{FF2B5EF4-FFF2-40B4-BE49-F238E27FC236}">
              <a16:creationId xmlns:a16="http://schemas.microsoft.com/office/drawing/2014/main" id="{CA0D621C-28AF-4511-8EC9-B05FCA1A9CA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4" name="CustomShape 1">
          <a:extLst>
            <a:ext uri="{FF2B5EF4-FFF2-40B4-BE49-F238E27FC236}">
              <a16:creationId xmlns:a16="http://schemas.microsoft.com/office/drawing/2014/main" id="{EE44F312-1744-4F47-B6B4-B6BFDB6791E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5" name="CustomShape 1">
          <a:extLst>
            <a:ext uri="{FF2B5EF4-FFF2-40B4-BE49-F238E27FC236}">
              <a16:creationId xmlns:a16="http://schemas.microsoft.com/office/drawing/2014/main" id="{9153F486-C03E-48D1-A7FD-E8BD2072E1D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6" name="CustomShape 1">
          <a:extLst>
            <a:ext uri="{FF2B5EF4-FFF2-40B4-BE49-F238E27FC236}">
              <a16:creationId xmlns:a16="http://schemas.microsoft.com/office/drawing/2014/main" id="{402C1BE6-F4B6-4F91-9FD7-0AFDBE23A0F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7" name="CustomShape 1">
          <a:extLst>
            <a:ext uri="{FF2B5EF4-FFF2-40B4-BE49-F238E27FC236}">
              <a16:creationId xmlns:a16="http://schemas.microsoft.com/office/drawing/2014/main" id="{B33F2468-DB81-4CAF-B981-1D1B0F02F4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8" name="CustomShape 1">
          <a:extLst>
            <a:ext uri="{FF2B5EF4-FFF2-40B4-BE49-F238E27FC236}">
              <a16:creationId xmlns:a16="http://schemas.microsoft.com/office/drawing/2014/main" id="{A8AF51B3-9311-4EC8-A4DD-481FA7BE6D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09" name="CustomShape 1">
          <a:extLst>
            <a:ext uri="{FF2B5EF4-FFF2-40B4-BE49-F238E27FC236}">
              <a16:creationId xmlns:a16="http://schemas.microsoft.com/office/drawing/2014/main" id="{BE691237-61C4-431C-A3B4-35777C2830E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0" name="CustomShape 1">
          <a:extLst>
            <a:ext uri="{FF2B5EF4-FFF2-40B4-BE49-F238E27FC236}">
              <a16:creationId xmlns:a16="http://schemas.microsoft.com/office/drawing/2014/main" id="{2B233BC6-43F9-4C81-8538-72BA30B7A5B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1" name="CustomShape 1">
          <a:extLst>
            <a:ext uri="{FF2B5EF4-FFF2-40B4-BE49-F238E27FC236}">
              <a16:creationId xmlns:a16="http://schemas.microsoft.com/office/drawing/2014/main" id="{CC1BB5C2-EE50-4C16-B771-2882F861602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2" name="CustomShape 1">
          <a:extLst>
            <a:ext uri="{FF2B5EF4-FFF2-40B4-BE49-F238E27FC236}">
              <a16:creationId xmlns:a16="http://schemas.microsoft.com/office/drawing/2014/main" id="{DAC1D4AD-5292-444A-BEA7-1FD4A3FA74C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3" name="CustomShape 1">
          <a:extLst>
            <a:ext uri="{FF2B5EF4-FFF2-40B4-BE49-F238E27FC236}">
              <a16:creationId xmlns:a16="http://schemas.microsoft.com/office/drawing/2014/main" id="{5D83F1DE-0C77-4E99-BF28-3D268E1ECD9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4" name="CustomShape 1">
          <a:extLst>
            <a:ext uri="{FF2B5EF4-FFF2-40B4-BE49-F238E27FC236}">
              <a16:creationId xmlns:a16="http://schemas.microsoft.com/office/drawing/2014/main" id="{6CB2A4ED-DCF3-45CE-92D5-9DE234414ED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5" name="CustomShape 1">
          <a:extLst>
            <a:ext uri="{FF2B5EF4-FFF2-40B4-BE49-F238E27FC236}">
              <a16:creationId xmlns:a16="http://schemas.microsoft.com/office/drawing/2014/main" id="{8D33446E-9643-4419-9E53-FE68B8F595D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6" name="CustomShape 1">
          <a:extLst>
            <a:ext uri="{FF2B5EF4-FFF2-40B4-BE49-F238E27FC236}">
              <a16:creationId xmlns:a16="http://schemas.microsoft.com/office/drawing/2014/main" id="{0C1D9CE4-D46A-4A50-AC89-09A7BAB73D7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7" name="CustomShape 1">
          <a:extLst>
            <a:ext uri="{FF2B5EF4-FFF2-40B4-BE49-F238E27FC236}">
              <a16:creationId xmlns:a16="http://schemas.microsoft.com/office/drawing/2014/main" id="{014D6AD7-6AB3-447A-A35B-688FE39CA0C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8" name="CustomShape 1">
          <a:extLst>
            <a:ext uri="{FF2B5EF4-FFF2-40B4-BE49-F238E27FC236}">
              <a16:creationId xmlns:a16="http://schemas.microsoft.com/office/drawing/2014/main" id="{2AC4F506-CDB9-4AEE-822B-20A6A8472CC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19" name="CustomShape 1">
          <a:extLst>
            <a:ext uri="{FF2B5EF4-FFF2-40B4-BE49-F238E27FC236}">
              <a16:creationId xmlns:a16="http://schemas.microsoft.com/office/drawing/2014/main" id="{E8929EDE-8424-4049-9693-078AE96632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0" name="CustomShape 1">
          <a:extLst>
            <a:ext uri="{FF2B5EF4-FFF2-40B4-BE49-F238E27FC236}">
              <a16:creationId xmlns:a16="http://schemas.microsoft.com/office/drawing/2014/main" id="{5AE05983-759E-4C3B-B37A-3128EF8CC82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1" name="CustomShape 1">
          <a:extLst>
            <a:ext uri="{FF2B5EF4-FFF2-40B4-BE49-F238E27FC236}">
              <a16:creationId xmlns:a16="http://schemas.microsoft.com/office/drawing/2014/main" id="{5A52D5C1-D37B-43A4-A8E5-10EBCD99FEF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2" name="CustomShape 1">
          <a:extLst>
            <a:ext uri="{FF2B5EF4-FFF2-40B4-BE49-F238E27FC236}">
              <a16:creationId xmlns:a16="http://schemas.microsoft.com/office/drawing/2014/main" id="{A66CAD4D-FDE5-4530-8077-E7E091F4A28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3" name="CustomShape 1">
          <a:extLst>
            <a:ext uri="{FF2B5EF4-FFF2-40B4-BE49-F238E27FC236}">
              <a16:creationId xmlns:a16="http://schemas.microsoft.com/office/drawing/2014/main" id="{AAF013D8-2A5D-4ED4-BB31-8CB64036E16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4" name="CustomShape 1">
          <a:extLst>
            <a:ext uri="{FF2B5EF4-FFF2-40B4-BE49-F238E27FC236}">
              <a16:creationId xmlns:a16="http://schemas.microsoft.com/office/drawing/2014/main" id="{774A6660-9EBF-4796-8B02-58FD78A1606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5" name="CustomShape 1">
          <a:extLst>
            <a:ext uri="{FF2B5EF4-FFF2-40B4-BE49-F238E27FC236}">
              <a16:creationId xmlns:a16="http://schemas.microsoft.com/office/drawing/2014/main" id="{CC471D35-7030-48F3-8E18-208D0E2FB3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6" name="CustomShape 1">
          <a:extLst>
            <a:ext uri="{FF2B5EF4-FFF2-40B4-BE49-F238E27FC236}">
              <a16:creationId xmlns:a16="http://schemas.microsoft.com/office/drawing/2014/main" id="{20A9CB8C-00E7-4A15-9F84-75488F6E8C4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7" name="CustomShape 1">
          <a:extLst>
            <a:ext uri="{FF2B5EF4-FFF2-40B4-BE49-F238E27FC236}">
              <a16:creationId xmlns:a16="http://schemas.microsoft.com/office/drawing/2014/main" id="{540855C9-E120-4907-B719-4D40DDB61AC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8" name="CustomShape 1">
          <a:extLst>
            <a:ext uri="{FF2B5EF4-FFF2-40B4-BE49-F238E27FC236}">
              <a16:creationId xmlns:a16="http://schemas.microsoft.com/office/drawing/2014/main" id="{951372B3-F69A-4BE1-B483-C1BFCE77C66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29" name="CustomShape 1">
          <a:extLst>
            <a:ext uri="{FF2B5EF4-FFF2-40B4-BE49-F238E27FC236}">
              <a16:creationId xmlns:a16="http://schemas.microsoft.com/office/drawing/2014/main" id="{23B6D3C6-CE16-4D74-8F34-A59B35A4394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0" name="CustomShape 1">
          <a:extLst>
            <a:ext uri="{FF2B5EF4-FFF2-40B4-BE49-F238E27FC236}">
              <a16:creationId xmlns:a16="http://schemas.microsoft.com/office/drawing/2014/main" id="{EF80E42D-1DCA-47CC-BB1C-7F9BC512D81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1" name="CustomShape 1">
          <a:extLst>
            <a:ext uri="{FF2B5EF4-FFF2-40B4-BE49-F238E27FC236}">
              <a16:creationId xmlns:a16="http://schemas.microsoft.com/office/drawing/2014/main" id="{45676687-5D57-492A-9F75-F0C6191586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2" name="CustomShape 1">
          <a:extLst>
            <a:ext uri="{FF2B5EF4-FFF2-40B4-BE49-F238E27FC236}">
              <a16:creationId xmlns:a16="http://schemas.microsoft.com/office/drawing/2014/main" id="{14BE837D-B158-4CDB-9BD1-0CA6A40D29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3" name="CustomShape 1">
          <a:extLst>
            <a:ext uri="{FF2B5EF4-FFF2-40B4-BE49-F238E27FC236}">
              <a16:creationId xmlns:a16="http://schemas.microsoft.com/office/drawing/2014/main" id="{7CE4D21F-53A1-4CFE-ABF3-C1F5FC5DBFC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4" name="CustomShape 1">
          <a:extLst>
            <a:ext uri="{FF2B5EF4-FFF2-40B4-BE49-F238E27FC236}">
              <a16:creationId xmlns:a16="http://schemas.microsoft.com/office/drawing/2014/main" id="{A5B90888-0510-4033-932B-5527D78D901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5" name="CustomShape 1">
          <a:extLst>
            <a:ext uri="{FF2B5EF4-FFF2-40B4-BE49-F238E27FC236}">
              <a16:creationId xmlns:a16="http://schemas.microsoft.com/office/drawing/2014/main" id="{1298F62E-A786-4DAC-89BF-945EE4E464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6" name="CustomShape 1">
          <a:extLst>
            <a:ext uri="{FF2B5EF4-FFF2-40B4-BE49-F238E27FC236}">
              <a16:creationId xmlns:a16="http://schemas.microsoft.com/office/drawing/2014/main" id="{CC876029-1528-4537-BAE9-A4C46C9895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7" name="CustomShape 1">
          <a:extLst>
            <a:ext uri="{FF2B5EF4-FFF2-40B4-BE49-F238E27FC236}">
              <a16:creationId xmlns:a16="http://schemas.microsoft.com/office/drawing/2014/main" id="{8EE00F6D-9CCF-48F2-8AC5-F40663EB79C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8" name="CustomShape 1">
          <a:extLst>
            <a:ext uri="{FF2B5EF4-FFF2-40B4-BE49-F238E27FC236}">
              <a16:creationId xmlns:a16="http://schemas.microsoft.com/office/drawing/2014/main" id="{D484BB72-8F88-4512-A024-0A4D8C825E2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39" name="CustomShape 1">
          <a:extLst>
            <a:ext uri="{FF2B5EF4-FFF2-40B4-BE49-F238E27FC236}">
              <a16:creationId xmlns:a16="http://schemas.microsoft.com/office/drawing/2014/main" id="{14E4E74B-869F-46E8-A8CC-E850D4157FF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0" name="CustomShape 1">
          <a:extLst>
            <a:ext uri="{FF2B5EF4-FFF2-40B4-BE49-F238E27FC236}">
              <a16:creationId xmlns:a16="http://schemas.microsoft.com/office/drawing/2014/main" id="{F2256355-0D4B-47A2-84D6-3E48DAC832C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1" name="CustomShape 1">
          <a:extLst>
            <a:ext uri="{FF2B5EF4-FFF2-40B4-BE49-F238E27FC236}">
              <a16:creationId xmlns:a16="http://schemas.microsoft.com/office/drawing/2014/main" id="{B7185A1B-FF78-4915-98FF-B547D169811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2" name="CustomShape 1">
          <a:extLst>
            <a:ext uri="{FF2B5EF4-FFF2-40B4-BE49-F238E27FC236}">
              <a16:creationId xmlns:a16="http://schemas.microsoft.com/office/drawing/2014/main" id="{48AA71D2-8EE8-46B3-9965-36F1D91D68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3" name="CustomShape 1">
          <a:extLst>
            <a:ext uri="{FF2B5EF4-FFF2-40B4-BE49-F238E27FC236}">
              <a16:creationId xmlns:a16="http://schemas.microsoft.com/office/drawing/2014/main" id="{CEC62BF5-BF8C-4F58-9957-6395004A9D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4" name="CustomShape 1">
          <a:extLst>
            <a:ext uri="{FF2B5EF4-FFF2-40B4-BE49-F238E27FC236}">
              <a16:creationId xmlns:a16="http://schemas.microsoft.com/office/drawing/2014/main" id="{3DCEB393-F461-4BE2-9D1F-4A213E8B055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5" name="CustomShape 1">
          <a:extLst>
            <a:ext uri="{FF2B5EF4-FFF2-40B4-BE49-F238E27FC236}">
              <a16:creationId xmlns:a16="http://schemas.microsoft.com/office/drawing/2014/main" id="{76E712BD-A33A-4EF5-A4DE-ADC2F003F12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6" name="CustomShape 1">
          <a:extLst>
            <a:ext uri="{FF2B5EF4-FFF2-40B4-BE49-F238E27FC236}">
              <a16:creationId xmlns:a16="http://schemas.microsoft.com/office/drawing/2014/main" id="{35A7DDF7-4DDC-4CF7-A047-86E3C43AF6F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7" name="CustomShape 1">
          <a:extLst>
            <a:ext uri="{FF2B5EF4-FFF2-40B4-BE49-F238E27FC236}">
              <a16:creationId xmlns:a16="http://schemas.microsoft.com/office/drawing/2014/main" id="{085B43B5-AA27-4BB0-968F-37A932297F6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8" name="CustomShape 1">
          <a:extLst>
            <a:ext uri="{FF2B5EF4-FFF2-40B4-BE49-F238E27FC236}">
              <a16:creationId xmlns:a16="http://schemas.microsoft.com/office/drawing/2014/main" id="{DEDD2204-F21E-4652-A498-022F25B2545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49" name="CustomShape 1">
          <a:extLst>
            <a:ext uri="{FF2B5EF4-FFF2-40B4-BE49-F238E27FC236}">
              <a16:creationId xmlns:a16="http://schemas.microsoft.com/office/drawing/2014/main" id="{69F80908-F3F5-4DD8-BE12-6B7B07542BF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0" name="CustomShape 1">
          <a:extLst>
            <a:ext uri="{FF2B5EF4-FFF2-40B4-BE49-F238E27FC236}">
              <a16:creationId xmlns:a16="http://schemas.microsoft.com/office/drawing/2014/main" id="{DB541B07-17C3-47F1-8589-97DC1897FA2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1" name="CustomShape 1">
          <a:extLst>
            <a:ext uri="{FF2B5EF4-FFF2-40B4-BE49-F238E27FC236}">
              <a16:creationId xmlns:a16="http://schemas.microsoft.com/office/drawing/2014/main" id="{5C6A8B64-327A-4C98-AFE8-E2E1F0F79C9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2" name="CustomShape 1">
          <a:extLst>
            <a:ext uri="{FF2B5EF4-FFF2-40B4-BE49-F238E27FC236}">
              <a16:creationId xmlns:a16="http://schemas.microsoft.com/office/drawing/2014/main" id="{74F3A3AA-AE01-43CB-8111-B087BD330FE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3" name="CustomShape 1">
          <a:extLst>
            <a:ext uri="{FF2B5EF4-FFF2-40B4-BE49-F238E27FC236}">
              <a16:creationId xmlns:a16="http://schemas.microsoft.com/office/drawing/2014/main" id="{EA1D1AAF-B625-41E7-B4D7-6ADB0D72260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4" name="CustomShape 1">
          <a:extLst>
            <a:ext uri="{FF2B5EF4-FFF2-40B4-BE49-F238E27FC236}">
              <a16:creationId xmlns:a16="http://schemas.microsoft.com/office/drawing/2014/main" id="{5494F7E4-27E1-4D55-B810-16589BFEC73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5" name="CustomShape 1">
          <a:extLst>
            <a:ext uri="{FF2B5EF4-FFF2-40B4-BE49-F238E27FC236}">
              <a16:creationId xmlns:a16="http://schemas.microsoft.com/office/drawing/2014/main" id="{9A332F50-5A45-4C46-BB3B-CE146F2FFF9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6" name="CustomShape 1">
          <a:extLst>
            <a:ext uri="{FF2B5EF4-FFF2-40B4-BE49-F238E27FC236}">
              <a16:creationId xmlns:a16="http://schemas.microsoft.com/office/drawing/2014/main" id="{4A312A1F-00EF-4404-ABDA-ED839594893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7" name="CustomShape 1">
          <a:extLst>
            <a:ext uri="{FF2B5EF4-FFF2-40B4-BE49-F238E27FC236}">
              <a16:creationId xmlns:a16="http://schemas.microsoft.com/office/drawing/2014/main" id="{A2B5B166-F5D0-4FE3-9836-10D52C7F494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8" name="CustomShape 1">
          <a:extLst>
            <a:ext uri="{FF2B5EF4-FFF2-40B4-BE49-F238E27FC236}">
              <a16:creationId xmlns:a16="http://schemas.microsoft.com/office/drawing/2014/main" id="{07AF27A0-1DD9-4687-A76D-084C69F6DCA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59" name="CustomShape 1">
          <a:extLst>
            <a:ext uri="{FF2B5EF4-FFF2-40B4-BE49-F238E27FC236}">
              <a16:creationId xmlns:a16="http://schemas.microsoft.com/office/drawing/2014/main" id="{13144A60-818C-4837-9EEE-0A7A56B7DD1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0" name="CustomShape 1">
          <a:extLst>
            <a:ext uri="{FF2B5EF4-FFF2-40B4-BE49-F238E27FC236}">
              <a16:creationId xmlns:a16="http://schemas.microsoft.com/office/drawing/2014/main" id="{8F414ACC-AC3D-458A-8C1D-94683CFE18E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1" name="CustomShape 1">
          <a:extLst>
            <a:ext uri="{FF2B5EF4-FFF2-40B4-BE49-F238E27FC236}">
              <a16:creationId xmlns:a16="http://schemas.microsoft.com/office/drawing/2014/main" id="{03F694B2-F6B0-49D1-AAED-AF9AF8FFB97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2" name="CustomShape 1">
          <a:extLst>
            <a:ext uri="{FF2B5EF4-FFF2-40B4-BE49-F238E27FC236}">
              <a16:creationId xmlns:a16="http://schemas.microsoft.com/office/drawing/2014/main" id="{003B0DBC-DE04-4827-B019-D1FDD155882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3" name="CustomShape 1">
          <a:extLst>
            <a:ext uri="{FF2B5EF4-FFF2-40B4-BE49-F238E27FC236}">
              <a16:creationId xmlns:a16="http://schemas.microsoft.com/office/drawing/2014/main" id="{45F4617E-E76E-4439-883B-61D30FBA89B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4" name="CustomShape 1">
          <a:extLst>
            <a:ext uri="{FF2B5EF4-FFF2-40B4-BE49-F238E27FC236}">
              <a16:creationId xmlns:a16="http://schemas.microsoft.com/office/drawing/2014/main" id="{2F34D48D-9DA4-4BEA-82A6-2214202F18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5" name="CustomShape 1">
          <a:extLst>
            <a:ext uri="{FF2B5EF4-FFF2-40B4-BE49-F238E27FC236}">
              <a16:creationId xmlns:a16="http://schemas.microsoft.com/office/drawing/2014/main" id="{4A381D81-74CA-44CE-A62F-6DD6F74BF0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6" name="CustomShape 1">
          <a:extLst>
            <a:ext uri="{FF2B5EF4-FFF2-40B4-BE49-F238E27FC236}">
              <a16:creationId xmlns:a16="http://schemas.microsoft.com/office/drawing/2014/main" id="{EE47F22F-34A5-4404-8416-E5F460D32E0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7" name="CustomShape 1">
          <a:extLst>
            <a:ext uri="{FF2B5EF4-FFF2-40B4-BE49-F238E27FC236}">
              <a16:creationId xmlns:a16="http://schemas.microsoft.com/office/drawing/2014/main" id="{6250CA58-134A-4771-963C-AD0EF33B373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8" name="CustomShape 1">
          <a:extLst>
            <a:ext uri="{FF2B5EF4-FFF2-40B4-BE49-F238E27FC236}">
              <a16:creationId xmlns:a16="http://schemas.microsoft.com/office/drawing/2014/main" id="{0B2EAFA4-71CC-4708-9B4E-5F14608FEC6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69" name="CustomShape 1">
          <a:extLst>
            <a:ext uri="{FF2B5EF4-FFF2-40B4-BE49-F238E27FC236}">
              <a16:creationId xmlns:a16="http://schemas.microsoft.com/office/drawing/2014/main" id="{393CF9DC-6C17-4F31-8C03-8D32E4B648F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0" name="CustomShape 1">
          <a:extLst>
            <a:ext uri="{FF2B5EF4-FFF2-40B4-BE49-F238E27FC236}">
              <a16:creationId xmlns:a16="http://schemas.microsoft.com/office/drawing/2014/main" id="{D614E0A7-1E48-457A-AE27-BE864BBBCE6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1" name="CustomShape 1">
          <a:extLst>
            <a:ext uri="{FF2B5EF4-FFF2-40B4-BE49-F238E27FC236}">
              <a16:creationId xmlns:a16="http://schemas.microsoft.com/office/drawing/2014/main" id="{1E6C71E1-25F3-4023-91A5-74604A09EA6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2" name="CustomShape 1">
          <a:extLst>
            <a:ext uri="{FF2B5EF4-FFF2-40B4-BE49-F238E27FC236}">
              <a16:creationId xmlns:a16="http://schemas.microsoft.com/office/drawing/2014/main" id="{85F7389E-6F04-44D8-AD24-E69E0623011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3" name="CustomShape 1">
          <a:extLst>
            <a:ext uri="{FF2B5EF4-FFF2-40B4-BE49-F238E27FC236}">
              <a16:creationId xmlns:a16="http://schemas.microsoft.com/office/drawing/2014/main" id="{6BDE0C36-7ECB-4343-B8A2-1E9861B53C3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4" name="CustomShape 1">
          <a:extLst>
            <a:ext uri="{FF2B5EF4-FFF2-40B4-BE49-F238E27FC236}">
              <a16:creationId xmlns:a16="http://schemas.microsoft.com/office/drawing/2014/main" id="{85F0ADD8-1EEA-4435-A6B3-EC003198618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5" name="CustomShape 1">
          <a:extLst>
            <a:ext uri="{FF2B5EF4-FFF2-40B4-BE49-F238E27FC236}">
              <a16:creationId xmlns:a16="http://schemas.microsoft.com/office/drawing/2014/main" id="{D045C4CD-7D37-4CC8-B2B4-8FDAAE8794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6" name="CustomShape 1">
          <a:extLst>
            <a:ext uri="{FF2B5EF4-FFF2-40B4-BE49-F238E27FC236}">
              <a16:creationId xmlns:a16="http://schemas.microsoft.com/office/drawing/2014/main" id="{74EF3FAB-1FD9-45C4-B36C-0D3C1945665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7" name="CustomShape 1">
          <a:extLst>
            <a:ext uri="{FF2B5EF4-FFF2-40B4-BE49-F238E27FC236}">
              <a16:creationId xmlns:a16="http://schemas.microsoft.com/office/drawing/2014/main" id="{01148553-1FCE-4260-B543-245A26DBFFF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8" name="CustomShape 1">
          <a:extLst>
            <a:ext uri="{FF2B5EF4-FFF2-40B4-BE49-F238E27FC236}">
              <a16:creationId xmlns:a16="http://schemas.microsoft.com/office/drawing/2014/main" id="{D50648DA-3AC1-484A-8FCD-1F7BD50631C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79" name="CustomShape 1">
          <a:extLst>
            <a:ext uri="{FF2B5EF4-FFF2-40B4-BE49-F238E27FC236}">
              <a16:creationId xmlns:a16="http://schemas.microsoft.com/office/drawing/2014/main" id="{C11D236A-483C-43DE-8F8A-E253F824794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0" name="CustomShape 1">
          <a:extLst>
            <a:ext uri="{FF2B5EF4-FFF2-40B4-BE49-F238E27FC236}">
              <a16:creationId xmlns:a16="http://schemas.microsoft.com/office/drawing/2014/main" id="{D02F0608-5B46-4CC0-AB95-9A9FE1285E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1" name="CustomShape 1">
          <a:extLst>
            <a:ext uri="{FF2B5EF4-FFF2-40B4-BE49-F238E27FC236}">
              <a16:creationId xmlns:a16="http://schemas.microsoft.com/office/drawing/2014/main" id="{19B5D902-C10B-4A44-A5E2-4320E10B57E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2" name="CustomShape 1">
          <a:extLst>
            <a:ext uri="{FF2B5EF4-FFF2-40B4-BE49-F238E27FC236}">
              <a16:creationId xmlns:a16="http://schemas.microsoft.com/office/drawing/2014/main" id="{E00AAA8E-59C9-4740-B99B-78BB9F7B6B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3" name="CustomShape 1">
          <a:extLst>
            <a:ext uri="{FF2B5EF4-FFF2-40B4-BE49-F238E27FC236}">
              <a16:creationId xmlns:a16="http://schemas.microsoft.com/office/drawing/2014/main" id="{94485DA3-13B9-4502-B325-03FC3A311AB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4" name="CustomShape 1">
          <a:extLst>
            <a:ext uri="{FF2B5EF4-FFF2-40B4-BE49-F238E27FC236}">
              <a16:creationId xmlns:a16="http://schemas.microsoft.com/office/drawing/2014/main" id="{39C95BBC-BFB9-4004-A4BC-4CECCCA72A6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5" name="CustomShape 1">
          <a:extLst>
            <a:ext uri="{FF2B5EF4-FFF2-40B4-BE49-F238E27FC236}">
              <a16:creationId xmlns:a16="http://schemas.microsoft.com/office/drawing/2014/main" id="{134A9BF8-EF43-4F32-8C73-BC08534401A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6" name="CustomShape 1">
          <a:extLst>
            <a:ext uri="{FF2B5EF4-FFF2-40B4-BE49-F238E27FC236}">
              <a16:creationId xmlns:a16="http://schemas.microsoft.com/office/drawing/2014/main" id="{336585CE-62BA-431E-90F3-DB73D069022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7" name="CustomShape 1">
          <a:extLst>
            <a:ext uri="{FF2B5EF4-FFF2-40B4-BE49-F238E27FC236}">
              <a16:creationId xmlns:a16="http://schemas.microsoft.com/office/drawing/2014/main" id="{5E30062F-7065-49F0-BB8B-3AB05564B76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8" name="CustomShape 1">
          <a:extLst>
            <a:ext uri="{FF2B5EF4-FFF2-40B4-BE49-F238E27FC236}">
              <a16:creationId xmlns:a16="http://schemas.microsoft.com/office/drawing/2014/main" id="{6FD7A462-9477-42E3-9E00-84FBE573212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89" name="CustomShape 1">
          <a:extLst>
            <a:ext uri="{FF2B5EF4-FFF2-40B4-BE49-F238E27FC236}">
              <a16:creationId xmlns:a16="http://schemas.microsoft.com/office/drawing/2014/main" id="{3B28F7C3-32B1-4646-913D-5EEA0385181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90" name="CustomShape 1">
          <a:extLst>
            <a:ext uri="{FF2B5EF4-FFF2-40B4-BE49-F238E27FC236}">
              <a16:creationId xmlns:a16="http://schemas.microsoft.com/office/drawing/2014/main" id="{7AE52FFD-7E69-4AF6-B11D-834875EE473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91" name="CustomShape 1">
          <a:extLst>
            <a:ext uri="{FF2B5EF4-FFF2-40B4-BE49-F238E27FC236}">
              <a16:creationId xmlns:a16="http://schemas.microsoft.com/office/drawing/2014/main" id="{7267F47E-90BC-4AF9-8CEB-1ECD0232B4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92" name="CustomShape 1">
          <a:extLst>
            <a:ext uri="{FF2B5EF4-FFF2-40B4-BE49-F238E27FC236}">
              <a16:creationId xmlns:a16="http://schemas.microsoft.com/office/drawing/2014/main" id="{4964CE98-0327-4D19-8867-AA639D3A814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93" name="CustomShape 1">
          <a:extLst>
            <a:ext uri="{FF2B5EF4-FFF2-40B4-BE49-F238E27FC236}">
              <a16:creationId xmlns:a16="http://schemas.microsoft.com/office/drawing/2014/main" id="{3780180A-BC7B-492E-8BA0-BF816D477D9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1294" name="CustomShape 1">
          <a:extLst>
            <a:ext uri="{FF2B5EF4-FFF2-40B4-BE49-F238E27FC236}">
              <a16:creationId xmlns:a16="http://schemas.microsoft.com/office/drawing/2014/main" id="{E2EF091A-5387-467A-A284-1371671AAE0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95" name="CustomShape 1">
          <a:extLst>
            <a:ext uri="{FF2B5EF4-FFF2-40B4-BE49-F238E27FC236}">
              <a16:creationId xmlns:a16="http://schemas.microsoft.com/office/drawing/2014/main" id="{7D4EE215-CE12-4198-92CD-23F461C27C4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96" name="CustomShape 1">
          <a:extLst>
            <a:ext uri="{FF2B5EF4-FFF2-40B4-BE49-F238E27FC236}">
              <a16:creationId xmlns:a16="http://schemas.microsoft.com/office/drawing/2014/main" id="{5D068F0A-595A-4B43-9FF6-A721C790C0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97" name="CustomShape 1">
          <a:extLst>
            <a:ext uri="{FF2B5EF4-FFF2-40B4-BE49-F238E27FC236}">
              <a16:creationId xmlns:a16="http://schemas.microsoft.com/office/drawing/2014/main" id="{4C14546E-B7B5-435A-BB8E-B3313114D8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98" name="CustomShape 1">
          <a:extLst>
            <a:ext uri="{FF2B5EF4-FFF2-40B4-BE49-F238E27FC236}">
              <a16:creationId xmlns:a16="http://schemas.microsoft.com/office/drawing/2014/main" id="{4A414498-01C9-4014-ADFE-367757D145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299" name="CustomShape 1">
          <a:extLst>
            <a:ext uri="{FF2B5EF4-FFF2-40B4-BE49-F238E27FC236}">
              <a16:creationId xmlns:a16="http://schemas.microsoft.com/office/drawing/2014/main" id="{F2E9CF00-FAB6-45E0-8481-B73A95DB41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0" name="CustomShape 1">
          <a:extLst>
            <a:ext uri="{FF2B5EF4-FFF2-40B4-BE49-F238E27FC236}">
              <a16:creationId xmlns:a16="http://schemas.microsoft.com/office/drawing/2014/main" id="{934E29CA-A5D3-411D-99D3-D8089EC82A2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1" name="CustomShape 1">
          <a:extLst>
            <a:ext uri="{FF2B5EF4-FFF2-40B4-BE49-F238E27FC236}">
              <a16:creationId xmlns:a16="http://schemas.microsoft.com/office/drawing/2014/main" id="{3E57D6FA-6424-432B-A236-FA010DFBD3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2" name="CustomShape 1">
          <a:extLst>
            <a:ext uri="{FF2B5EF4-FFF2-40B4-BE49-F238E27FC236}">
              <a16:creationId xmlns:a16="http://schemas.microsoft.com/office/drawing/2014/main" id="{371F7F75-A610-47A2-B325-86C9B5EFAEE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3" name="CustomShape 1">
          <a:extLst>
            <a:ext uri="{FF2B5EF4-FFF2-40B4-BE49-F238E27FC236}">
              <a16:creationId xmlns:a16="http://schemas.microsoft.com/office/drawing/2014/main" id="{960CF67D-2846-49BC-A1A0-EADF0F2FEF6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4" name="CustomShape 1">
          <a:extLst>
            <a:ext uri="{FF2B5EF4-FFF2-40B4-BE49-F238E27FC236}">
              <a16:creationId xmlns:a16="http://schemas.microsoft.com/office/drawing/2014/main" id="{806BC5CC-A2FC-422C-B650-25A8A99239B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5" name="CustomShape 1">
          <a:extLst>
            <a:ext uri="{FF2B5EF4-FFF2-40B4-BE49-F238E27FC236}">
              <a16:creationId xmlns:a16="http://schemas.microsoft.com/office/drawing/2014/main" id="{F4D6A6E2-5B63-4C21-9CB7-F6C386FA1E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6" name="CustomShape 1">
          <a:extLst>
            <a:ext uri="{FF2B5EF4-FFF2-40B4-BE49-F238E27FC236}">
              <a16:creationId xmlns:a16="http://schemas.microsoft.com/office/drawing/2014/main" id="{D7653908-E8B1-4E33-9281-4EE60A27F03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7" name="CustomShape 1">
          <a:extLst>
            <a:ext uri="{FF2B5EF4-FFF2-40B4-BE49-F238E27FC236}">
              <a16:creationId xmlns:a16="http://schemas.microsoft.com/office/drawing/2014/main" id="{611C6D00-CC20-4E6D-894C-E49F6F72E2E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8" name="CustomShape 1">
          <a:extLst>
            <a:ext uri="{FF2B5EF4-FFF2-40B4-BE49-F238E27FC236}">
              <a16:creationId xmlns:a16="http://schemas.microsoft.com/office/drawing/2014/main" id="{5103D5C7-03B0-473F-9F67-1250011365B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09" name="CustomShape 1">
          <a:extLst>
            <a:ext uri="{FF2B5EF4-FFF2-40B4-BE49-F238E27FC236}">
              <a16:creationId xmlns:a16="http://schemas.microsoft.com/office/drawing/2014/main" id="{AD7E0FB8-7ABE-44A6-BED4-57664C34EC1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0" name="CustomShape 1">
          <a:extLst>
            <a:ext uri="{FF2B5EF4-FFF2-40B4-BE49-F238E27FC236}">
              <a16:creationId xmlns:a16="http://schemas.microsoft.com/office/drawing/2014/main" id="{6A54AD8A-7841-41B4-9F86-51BC571FD5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1" name="CustomShape 1">
          <a:extLst>
            <a:ext uri="{FF2B5EF4-FFF2-40B4-BE49-F238E27FC236}">
              <a16:creationId xmlns:a16="http://schemas.microsoft.com/office/drawing/2014/main" id="{0DFAFAE5-B361-4C90-B56C-4DC15F19CC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2" name="CustomShape 1">
          <a:extLst>
            <a:ext uri="{FF2B5EF4-FFF2-40B4-BE49-F238E27FC236}">
              <a16:creationId xmlns:a16="http://schemas.microsoft.com/office/drawing/2014/main" id="{1F35A39B-02F3-4BE2-946A-DBC71584962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3" name="CustomShape 1">
          <a:extLst>
            <a:ext uri="{FF2B5EF4-FFF2-40B4-BE49-F238E27FC236}">
              <a16:creationId xmlns:a16="http://schemas.microsoft.com/office/drawing/2014/main" id="{C033A491-188D-44E5-A689-8EAAD67EB1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4" name="CustomShape 1">
          <a:extLst>
            <a:ext uri="{FF2B5EF4-FFF2-40B4-BE49-F238E27FC236}">
              <a16:creationId xmlns:a16="http://schemas.microsoft.com/office/drawing/2014/main" id="{6CA426E7-96CD-4C7E-AD56-82D7A036DF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5" name="CustomShape 1">
          <a:extLst>
            <a:ext uri="{FF2B5EF4-FFF2-40B4-BE49-F238E27FC236}">
              <a16:creationId xmlns:a16="http://schemas.microsoft.com/office/drawing/2014/main" id="{F0BE9D7E-2130-4B62-84E8-233E6237DD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6" name="CustomShape 1">
          <a:extLst>
            <a:ext uri="{FF2B5EF4-FFF2-40B4-BE49-F238E27FC236}">
              <a16:creationId xmlns:a16="http://schemas.microsoft.com/office/drawing/2014/main" id="{AF31AB67-4C2D-492C-882B-01159DA69F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7" name="CustomShape 1">
          <a:extLst>
            <a:ext uri="{FF2B5EF4-FFF2-40B4-BE49-F238E27FC236}">
              <a16:creationId xmlns:a16="http://schemas.microsoft.com/office/drawing/2014/main" id="{A85C4526-D94E-43F0-8811-CCC778BD266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8" name="CustomShape 1">
          <a:extLst>
            <a:ext uri="{FF2B5EF4-FFF2-40B4-BE49-F238E27FC236}">
              <a16:creationId xmlns:a16="http://schemas.microsoft.com/office/drawing/2014/main" id="{8FC4DD81-CAB1-496F-9A63-15862A1AE9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19" name="CustomShape 1">
          <a:extLst>
            <a:ext uri="{FF2B5EF4-FFF2-40B4-BE49-F238E27FC236}">
              <a16:creationId xmlns:a16="http://schemas.microsoft.com/office/drawing/2014/main" id="{67A68B98-39D1-444A-B285-38326EC3110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0" name="CustomShape 1">
          <a:extLst>
            <a:ext uri="{FF2B5EF4-FFF2-40B4-BE49-F238E27FC236}">
              <a16:creationId xmlns:a16="http://schemas.microsoft.com/office/drawing/2014/main" id="{B0FE766D-9731-43BA-B3FC-525222E1B0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1" name="CustomShape 1">
          <a:extLst>
            <a:ext uri="{FF2B5EF4-FFF2-40B4-BE49-F238E27FC236}">
              <a16:creationId xmlns:a16="http://schemas.microsoft.com/office/drawing/2014/main" id="{F3914063-31FA-4E8F-98A3-D868410D1C8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2" name="CustomShape 1">
          <a:extLst>
            <a:ext uri="{FF2B5EF4-FFF2-40B4-BE49-F238E27FC236}">
              <a16:creationId xmlns:a16="http://schemas.microsoft.com/office/drawing/2014/main" id="{7F125271-C9AB-41C5-A3B2-689B3D29411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3" name="CustomShape 1">
          <a:extLst>
            <a:ext uri="{FF2B5EF4-FFF2-40B4-BE49-F238E27FC236}">
              <a16:creationId xmlns:a16="http://schemas.microsoft.com/office/drawing/2014/main" id="{DE35D9BA-7B73-4A4B-A52D-03CC0A131D6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4" name="CustomShape 1">
          <a:extLst>
            <a:ext uri="{FF2B5EF4-FFF2-40B4-BE49-F238E27FC236}">
              <a16:creationId xmlns:a16="http://schemas.microsoft.com/office/drawing/2014/main" id="{521E4B36-33F2-440A-8521-143F8AF872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5" name="CustomShape 1">
          <a:extLst>
            <a:ext uri="{FF2B5EF4-FFF2-40B4-BE49-F238E27FC236}">
              <a16:creationId xmlns:a16="http://schemas.microsoft.com/office/drawing/2014/main" id="{4371208A-B17E-47A9-9540-F7B5C62152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6" name="CustomShape 1">
          <a:extLst>
            <a:ext uri="{FF2B5EF4-FFF2-40B4-BE49-F238E27FC236}">
              <a16:creationId xmlns:a16="http://schemas.microsoft.com/office/drawing/2014/main" id="{34979441-E3A7-4E7B-846A-D06D4285DE5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7" name="CustomShape 1">
          <a:extLst>
            <a:ext uri="{FF2B5EF4-FFF2-40B4-BE49-F238E27FC236}">
              <a16:creationId xmlns:a16="http://schemas.microsoft.com/office/drawing/2014/main" id="{D80D4794-BD9F-40E4-B148-55A232A6A7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8" name="CustomShape 1">
          <a:extLst>
            <a:ext uri="{FF2B5EF4-FFF2-40B4-BE49-F238E27FC236}">
              <a16:creationId xmlns:a16="http://schemas.microsoft.com/office/drawing/2014/main" id="{32B60EF2-7784-4B76-A5B4-015D74EE924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29" name="CustomShape 1">
          <a:extLst>
            <a:ext uri="{FF2B5EF4-FFF2-40B4-BE49-F238E27FC236}">
              <a16:creationId xmlns:a16="http://schemas.microsoft.com/office/drawing/2014/main" id="{810DCD02-3CC4-4686-9467-87DBB033A82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0" name="CustomShape 1">
          <a:extLst>
            <a:ext uri="{FF2B5EF4-FFF2-40B4-BE49-F238E27FC236}">
              <a16:creationId xmlns:a16="http://schemas.microsoft.com/office/drawing/2014/main" id="{8C6F77E5-02FF-4187-BD96-C71A23F8595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1" name="CustomShape 1">
          <a:extLst>
            <a:ext uri="{FF2B5EF4-FFF2-40B4-BE49-F238E27FC236}">
              <a16:creationId xmlns:a16="http://schemas.microsoft.com/office/drawing/2014/main" id="{0FAEC1D5-0D41-4F0E-BE5F-A02D168EB6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2" name="CustomShape 1">
          <a:extLst>
            <a:ext uri="{FF2B5EF4-FFF2-40B4-BE49-F238E27FC236}">
              <a16:creationId xmlns:a16="http://schemas.microsoft.com/office/drawing/2014/main" id="{A0758D9D-E1E5-4ECE-A60F-1C997B8CAB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3" name="CustomShape 1">
          <a:extLst>
            <a:ext uri="{FF2B5EF4-FFF2-40B4-BE49-F238E27FC236}">
              <a16:creationId xmlns:a16="http://schemas.microsoft.com/office/drawing/2014/main" id="{345EF3DF-CDE4-45A1-9E3E-5D0DF29979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4" name="CustomShape 1">
          <a:extLst>
            <a:ext uri="{FF2B5EF4-FFF2-40B4-BE49-F238E27FC236}">
              <a16:creationId xmlns:a16="http://schemas.microsoft.com/office/drawing/2014/main" id="{CB95B7B2-C0B8-43C9-B73A-195E3630C9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5" name="CustomShape 1">
          <a:extLst>
            <a:ext uri="{FF2B5EF4-FFF2-40B4-BE49-F238E27FC236}">
              <a16:creationId xmlns:a16="http://schemas.microsoft.com/office/drawing/2014/main" id="{3717BF18-AC81-4176-945F-19430E5703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6" name="CustomShape 1">
          <a:extLst>
            <a:ext uri="{FF2B5EF4-FFF2-40B4-BE49-F238E27FC236}">
              <a16:creationId xmlns:a16="http://schemas.microsoft.com/office/drawing/2014/main" id="{0B966575-D582-48A5-8ED1-4EC04E20EE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7" name="CustomShape 1">
          <a:extLst>
            <a:ext uri="{FF2B5EF4-FFF2-40B4-BE49-F238E27FC236}">
              <a16:creationId xmlns:a16="http://schemas.microsoft.com/office/drawing/2014/main" id="{2C54EE48-EE52-419B-8D05-6CF676A7E09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8" name="CustomShape 1">
          <a:extLst>
            <a:ext uri="{FF2B5EF4-FFF2-40B4-BE49-F238E27FC236}">
              <a16:creationId xmlns:a16="http://schemas.microsoft.com/office/drawing/2014/main" id="{8B922F2D-665B-493B-A9B0-2FFB050FB4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39" name="CustomShape 1">
          <a:extLst>
            <a:ext uri="{FF2B5EF4-FFF2-40B4-BE49-F238E27FC236}">
              <a16:creationId xmlns:a16="http://schemas.microsoft.com/office/drawing/2014/main" id="{04190095-C8C6-43B6-BE28-56F72E6DC75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0" name="CustomShape 1">
          <a:extLst>
            <a:ext uri="{FF2B5EF4-FFF2-40B4-BE49-F238E27FC236}">
              <a16:creationId xmlns:a16="http://schemas.microsoft.com/office/drawing/2014/main" id="{C363FC44-11C2-4394-9A6F-8AE44995CCC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1" name="CustomShape 1">
          <a:extLst>
            <a:ext uri="{FF2B5EF4-FFF2-40B4-BE49-F238E27FC236}">
              <a16:creationId xmlns:a16="http://schemas.microsoft.com/office/drawing/2014/main" id="{4234643C-3171-4163-9616-585686489E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2" name="CustomShape 1">
          <a:extLst>
            <a:ext uri="{FF2B5EF4-FFF2-40B4-BE49-F238E27FC236}">
              <a16:creationId xmlns:a16="http://schemas.microsoft.com/office/drawing/2014/main" id="{203E626E-72A4-41EA-86A5-777600D325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3" name="CustomShape 1">
          <a:extLst>
            <a:ext uri="{FF2B5EF4-FFF2-40B4-BE49-F238E27FC236}">
              <a16:creationId xmlns:a16="http://schemas.microsoft.com/office/drawing/2014/main" id="{19C17F7E-4535-4286-AF4E-D1397199484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4" name="CustomShape 1">
          <a:extLst>
            <a:ext uri="{FF2B5EF4-FFF2-40B4-BE49-F238E27FC236}">
              <a16:creationId xmlns:a16="http://schemas.microsoft.com/office/drawing/2014/main" id="{EE28E022-9849-467A-BD14-8102BDEFAD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5" name="CustomShape 1">
          <a:extLst>
            <a:ext uri="{FF2B5EF4-FFF2-40B4-BE49-F238E27FC236}">
              <a16:creationId xmlns:a16="http://schemas.microsoft.com/office/drawing/2014/main" id="{A17C8FB3-6258-4B84-BF17-6EA53C5B655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6" name="CustomShape 1">
          <a:extLst>
            <a:ext uri="{FF2B5EF4-FFF2-40B4-BE49-F238E27FC236}">
              <a16:creationId xmlns:a16="http://schemas.microsoft.com/office/drawing/2014/main" id="{FE804C21-9B15-4286-ACEB-AD6CEF12BE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7" name="CustomShape 1">
          <a:extLst>
            <a:ext uri="{FF2B5EF4-FFF2-40B4-BE49-F238E27FC236}">
              <a16:creationId xmlns:a16="http://schemas.microsoft.com/office/drawing/2014/main" id="{2A7ADE06-75F1-42F8-873E-68D32ABBC69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8" name="CustomShape 1">
          <a:extLst>
            <a:ext uri="{FF2B5EF4-FFF2-40B4-BE49-F238E27FC236}">
              <a16:creationId xmlns:a16="http://schemas.microsoft.com/office/drawing/2014/main" id="{74D404FC-8E8B-493A-B8C9-B49529BFFE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49" name="CustomShape 1">
          <a:extLst>
            <a:ext uri="{FF2B5EF4-FFF2-40B4-BE49-F238E27FC236}">
              <a16:creationId xmlns:a16="http://schemas.microsoft.com/office/drawing/2014/main" id="{C5ABCB74-93C6-4A53-9471-47432629D6B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0" name="CustomShape 1">
          <a:extLst>
            <a:ext uri="{FF2B5EF4-FFF2-40B4-BE49-F238E27FC236}">
              <a16:creationId xmlns:a16="http://schemas.microsoft.com/office/drawing/2014/main" id="{02607861-F152-467F-9383-4B41AA5B3C7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1" name="CustomShape 1">
          <a:extLst>
            <a:ext uri="{FF2B5EF4-FFF2-40B4-BE49-F238E27FC236}">
              <a16:creationId xmlns:a16="http://schemas.microsoft.com/office/drawing/2014/main" id="{6105A17F-CDC9-4AF5-B98C-2211F4CC45E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2" name="CustomShape 1">
          <a:extLst>
            <a:ext uri="{FF2B5EF4-FFF2-40B4-BE49-F238E27FC236}">
              <a16:creationId xmlns:a16="http://schemas.microsoft.com/office/drawing/2014/main" id="{6A6B3DF3-E4EB-4D80-8C70-C204D9992C9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3" name="CustomShape 1">
          <a:extLst>
            <a:ext uri="{FF2B5EF4-FFF2-40B4-BE49-F238E27FC236}">
              <a16:creationId xmlns:a16="http://schemas.microsoft.com/office/drawing/2014/main" id="{F071B556-D069-4DD0-8F9C-FAFF647498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4" name="CustomShape 1">
          <a:extLst>
            <a:ext uri="{FF2B5EF4-FFF2-40B4-BE49-F238E27FC236}">
              <a16:creationId xmlns:a16="http://schemas.microsoft.com/office/drawing/2014/main" id="{808CD1AB-ABE5-47D0-B94D-A2BE7825E0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5" name="CustomShape 1">
          <a:extLst>
            <a:ext uri="{FF2B5EF4-FFF2-40B4-BE49-F238E27FC236}">
              <a16:creationId xmlns:a16="http://schemas.microsoft.com/office/drawing/2014/main" id="{D693DB6B-039E-4B14-8BD8-50F1E8AD96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6" name="CustomShape 1">
          <a:extLst>
            <a:ext uri="{FF2B5EF4-FFF2-40B4-BE49-F238E27FC236}">
              <a16:creationId xmlns:a16="http://schemas.microsoft.com/office/drawing/2014/main" id="{1565B588-DAAC-400A-8033-F1C05E62DB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7" name="CustomShape 1">
          <a:extLst>
            <a:ext uri="{FF2B5EF4-FFF2-40B4-BE49-F238E27FC236}">
              <a16:creationId xmlns:a16="http://schemas.microsoft.com/office/drawing/2014/main" id="{E4C45F16-6DAF-415D-9BC5-D7FA12DEFB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8" name="CustomShape 1">
          <a:extLst>
            <a:ext uri="{FF2B5EF4-FFF2-40B4-BE49-F238E27FC236}">
              <a16:creationId xmlns:a16="http://schemas.microsoft.com/office/drawing/2014/main" id="{80F2850A-48EC-4EC0-A0DE-8FBE9F2B74D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59" name="CustomShape 1">
          <a:extLst>
            <a:ext uri="{FF2B5EF4-FFF2-40B4-BE49-F238E27FC236}">
              <a16:creationId xmlns:a16="http://schemas.microsoft.com/office/drawing/2014/main" id="{F2BF990F-ED4E-414C-BDCE-0B454B9515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0" name="CustomShape 1">
          <a:extLst>
            <a:ext uri="{FF2B5EF4-FFF2-40B4-BE49-F238E27FC236}">
              <a16:creationId xmlns:a16="http://schemas.microsoft.com/office/drawing/2014/main" id="{B02043F4-AFE3-4247-AB63-6A19E29D051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1" name="CustomShape 1">
          <a:extLst>
            <a:ext uri="{FF2B5EF4-FFF2-40B4-BE49-F238E27FC236}">
              <a16:creationId xmlns:a16="http://schemas.microsoft.com/office/drawing/2014/main" id="{8F6DE61A-4102-4A4A-AF9F-EA5DF1772B9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2" name="CustomShape 1">
          <a:extLst>
            <a:ext uri="{FF2B5EF4-FFF2-40B4-BE49-F238E27FC236}">
              <a16:creationId xmlns:a16="http://schemas.microsoft.com/office/drawing/2014/main" id="{41A26B9A-702E-468D-A030-17825345A29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3" name="CustomShape 1">
          <a:extLst>
            <a:ext uri="{FF2B5EF4-FFF2-40B4-BE49-F238E27FC236}">
              <a16:creationId xmlns:a16="http://schemas.microsoft.com/office/drawing/2014/main" id="{F7E21AD4-E294-4ED9-B213-67764B2EA37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4" name="CustomShape 1">
          <a:extLst>
            <a:ext uri="{FF2B5EF4-FFF2-40B4-BE49-F238E27FC236}">
              <a16:creationId xmlns:a16="http://schemas.microsoft.com/office/drawing/2014/main" id="{4D6F40F7-082C-41A7-B682-B159677BA8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5" name="CustomShape 1">
          <a:extLst>
            <a:ext uri="{FF2B5EF4-FFF2-40B4-BE49-F238E27FC236}">
              <a16:creationId xmlns:a16="http://schemas.microsoft.com/office/drawing/2014/main" id="{1DB3E2B9-9490-4D58-92D2-7EDE9BA6347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6" name="CustomShape 1">
          <a:extLst>
            <a:ext uri="{FF2B5EF4-FFF2-40B4-BE49-F238E27FC236}">
              <a16:creationId xmlns:a16="http://schemas.microsoft.com/office/drawing/2014/main" id="{A5EC35FB-504E-4D05-9118-3EA5CECFC66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7" name="CustomShape 1">
          <a:extLst>
            <a:ext uri="{FF2B5EF4-FFF2-40B4-BE49-F238E27FC236}">
              <a16:creationId xmlns:a16="http://schemas.microsoft.com/office/drawing/2014/main" id="{7374A8DE-0743-48D2-998E-C69EB40D656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8" name="CustomShape 1">
          <a:extLst>
            <a:ext uri="{FF2B5EF4-FFF2-40B4-BE49-F238E27FC236}">
              <a16:creationId xmlns:a16="http://schemas.microsoft.com/office/drawing/2014/main" id="{BC258C8C-E82D-49E6-8551-F80583001E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69" name="CustomShape 1">
          <a:extLst>
            <a:ext uri="{FF2B5EF4-FFF2-40B4-BE49-F238E27FC236}">
              <a16:creationId xmlns:a16="http://schemas.microsoft.com/office/drawing/2014/main" id="{632F30DA-0A7D-4092-9689-3C5055C76EE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0" name="CustomShape 1">
          <a:extLst>
            <a:ext uri="{FF2B5EF4-FFF2-40B4-BE49-F238E27FC236}">
              <a16:creationId xmlns:a16="http://schemas.microsoft.com/office/drawing/2014/main" id="{BE85431E-4671-497F-B7D9-CD7816EC536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1" name="CustomShape 1">
          <a:extLst>
            <a:ext uri="{FF2B5EF4-FFF2-40B4-BE49-F238E27FC236}">
              <a16:creationId xmlns:a16="http://schemas.microsoft.com/office/drawing/2014/main" id="{287B9F85-899F-49F0-8740-3BD5050EE40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2" name="CustomShape 1">
          <a:extLst>
            <a:ext uri="{FF2B5EF4-FFF2-40B4-BE49-F238E27FC236}">
              <a16:creationId xmlns:a16="http://schemas.microsoft.com/office/drawing/2014/main" id="{E9AA0774-FD4C-4A15-8B23-0E570B65535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3" name="CustomShape 1">
          <a:extLst>
            <a:ext uri="{FF2B5EF4-FFF2-40B4-BE49-F238E27FC236}">
              <a16:creationId xmlns:a16="http://schemas.microsoft.com/office/drawing/2014/main" id="{810A8133-8E3B-408F-98E6-D6610695792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4" name="CustomShape 1">
          <a:extLst>
            <a:ext uri="{FF2B5EF4-FFF2-40B4-BE49-F238E27FC236}">
              <a16:creationId xmlns:a16="http://schemas.microsoft.com/office/drawing/2014/main" id="{DE92DE60-AEC6-45CD-9DA6-4F025B2E7C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5" name="CustomShape 1">
          <a:extLst>
            <a:ext uri="{FF2B5EF4-FFF2-40B4-BE49-F238E27FC236}">
              <a16:creationId xmlns:a16="http://schemas.microsoft.com/office/drawing/2014/main" id="{2542730B-D70C-4FA2-9800-75CA9D47A34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6" name="CustomShape 1">
          <a:extLst>
            <a:ext uri="{FF2B5EF4-FFF2-40B4-BE49-F238E27FC236}">
              <a16:creationId xmlns:a16="http://schemas.microsoft.com/office/drawing/2014/main" id="{1AB76C63-71CA-417D-A09A-908494EB0ED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7" name="CustomShape 1">
          <a:extLst>
            <a:ext uri="{FF2B5EF4-FFF2-40B4-BE49-F238E27FC236}">
              <a16:creationId xmlns:a16="http://schemas.microsoft.com/office/drawing/2014/main" id="{AB164254-B03D-4F35-972F-6F216673D4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8" name="CustomShape 1">
          <a:extLst>
            <a:ext uri="{FF2B5EF4-FFF2-40B4-BE49-F238E27FC236}">
              <a16:creationId xmlns:a16="http://schemas.microsoft.com/office/drawing/2014/main" id="{308A659B-1AC8-48C5-AAFA-1CD613DB2C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79" name="CustomShape 1">
          <a:extLst>
            <a:ext uri="{FF2B5EF4-FFF2-40B4-BE49-F238E27FC236}">
              <a16:creationId xmlns:a16="http://schemas.microsoft.com/office/drawing/2014/main" id="{9B78F381-C3D7-4A53-8851-EFCF2B4390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0" name="CustomShape 1">
          <a:extLst>
            <a:ext uri="{FF2B5EF4-FFF2-40B4-BE49-F238E27FC236}">
              <a16:creationId xmlns:a16="http://schemas.microsoft.com/office/drawing/2014/main" id="{0FC2FF0F-11B3-42CF-9016-9DD11A5DFE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1" name="CustomShape 1">
          <a:extLst>
            <a:ext uri="{FF2B5EF4-FFF2-40B4-BE49-F238E27FC236}">
              <a16:creationId xmlns:a16="http://schemas.microsoft.com/office/drawing/2014/main" id="{F24F1F9B-71FB-487E-978D-A14AF97E8E8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2" name="CustomShape 1">
          <a:extLst>
            <a:ext uri="{FF2B5EF4-FFF2-40B4-BE49-F238E27FC236}">
              <a16:creationId xmlns:a16="http://schemas.microsoft.com/office/drawing/2014/main" id="{69557D5E-CB36-48F7-9229-885E4F6105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3" name="CustomShape 1">
          <a:extLst>
            <a:ext uri="{FF2B5EF4-FFF2-40B4-BE49-F238E27FC236}">
              <a16:creationId xmlns:a16="http://schemas.microsoft.com/office/drawing/2014/main" id="{46386C49-707C-4DF9-9DC3-7F5C3796115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4" name="CustomShape 1">
          <a:extLst>
            <a:ext uri="{FF2B5EF4-FFF2-40B4-BE49-F238E27FC236}">
              <a16:creationId xmlns:a16="http://schemas.microsoft.com/office/drawing/2014/main" id="{9F1A074B-C8D2-44CC-8224-944C7E646A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5" name="CustomShape 1">
          <a:extLst>
            <a:ext uri="{FF2B5EF4-FFF2-40B4-BE49-F238E27FC236}">
              <a16:creationId xmlns:a16="http://schemas.microsoft.com/office/drawing/2014/main" id="{07AF094B-9C1B-459B-AB97-4C11EDD9F8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6" name="CustomShape 1">
          <a:extLst>
            <a:ext uri="{FF2B5EF4-FFF2-40B4-BE49-F238E27FC236}">
              <a16:creationId xmlns:a16="http://schemas.microsoft.com/office/drawing/2014/main" id="{406B2436-F57E-4F3E-882C-335B428133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7" name="CustomShape 1">
          <a:extLst>
            <a:ext uri="{FF2B5EF4-FFF2-40B4-BE49-F238E27FC236}">
              <a16:creationId xmlns:a16="http://schemas.microsoft.com/office/drawing/2014/main" id="{74C42BC3-DC0E-411B-97BB-836A6DFE1C6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8" name="CustomShape 1">
          <a:extLst>
            <a:ext uri="{FF2B5EF4-FFF2-40B4-BE49-F238E27FC236}">
              <a16:creationId xmlns:a16="http://schemas.microsoft.com/office/drawing/2014/main" id="{3C959EC2-4E4E-4281-8F38-8EB4EAA392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89" name="CustomShape 1">
          <a:extLst>
            <a:ext uri="{FF2B5EF4-FFF2-40B4-BE49-F238E27FC236}">
              <a16:creationId xmlns:a16="http://schemas.microsoft.com/office/drawing/2014/main" id="{71E7D903-BC2C-47BE-AD9A-58C7DE8AA8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0" name="CustomShape 1">
          <a:extLst>
            <a:ext uri="{FF2B5EF4-FFF2-40B4-BE49-F238E27FC236}">
              <a16:creationId xmlns:a16="http://schemas.microsoft.com/office/drawing/2014/main" id="{23D112A9-7CFF-4646-8C14-CC82CA09C1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1" name="CustomShape 1">
          <a:extLst>
            <a:ext uri="{FF2B5EF4-FFF2-40B4-BE49-F238E27FC236}">
              <a16:creationId xmlns:a16="http://schemas.microsoft.com/office/drawing/2014/main" id="{8EE444AE-026D-438C-BEB2-98E7DFF9D7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2" name="CustomShape 1">
          <a:extLst>
            <a:ext uri="{FF2B5EF4-FFF2-40B4-BE49-F238E27FC236}">
              <a16:creationId xmlns:a16="http://schemas.microsoft.com/office/drawing/2014/main" id="{B1CEF726-971D-4F05-9699-6DCB7A0248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3" name="CustomShape 1">
          <a:extLst>
            <a:ext uri="{FF2B5EF4-FFF2-40B4-BE49-F238E27FC236}">
              <a16:creationId xmlns:a16="http://schemas.microsoft.com/office/drawing/2014/main" id="{71D16E47-1083-4792-B2DD-DA518C1290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4" name="CustomShape 1">
          <a:extLst>
            <a:ext uri="{FF2B5EF4-FFF2-40B4-BE49-F238E27FC236}">
              <a16:creationId xmlns:a16="http://schemas.microsoft.com/office/drawing/2014/main" id="{11F17633-B5DE-481E-BAF2-C2448B568D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5" name="CustomShape 1">
          <a:extLst>
            <a:ext uri="{FF2B5EF4-FFF2-40B4-BE49-F238E27FC236}">
              <a16:creationId xmlns:a16="http://schemas.microsoft.com/office/drawing/2014/main" id="{13A1AC9D-E497-42AE-BF85-898BB69CFF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6" name="CustomShape 1">
          <a:extLst>
            <a:ext uri="{FF2B5EF4-FFF2-40B4-BE49-F238E27FC236}">
              <a16:creationId xmlns:a16="http://schemas.microsoft.com/office/drawing/2014/main" id="{63258E01-DC63-4BF8-8E43-DC35C345821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7" name="CustomShape 1">
          <a:extLst>
            <a:ext uri="{FF2B5EF4-FFF2-40B4-BE49-F238E27FC236}">
              <a16:creationId xmlns:a16="http://schemas.microsoft.com/office/drawing/2014/main" id="{743FE5E3-4457-4389-AC6D-92C5D717E5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8" name="CustomShape 1">
          <a:extLst>
            <a:ext uri="{FF2B5EF4-FFF2-40B4-BE49-F238E27FC236}">
              <a16:creationId xmlns:a16="http://schemas.microsoft.com/office/drawing/2014/main" id="{110880F4-D44F-4895-8B75-31FE32AC9E2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399" name="CustomShape 1">
          <a:extLst>
            <a:ext uri="{FF2B5EF4-FFF2-40B4-BE49-F238E27FC236}">
              <a16:creationId xmlns:a16="http://schemas.microsoft.com/office/drawing/2014/main" id="{B34871DE-7F5F-4940-B6D3-DB926B1586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0" name="CustomShape 1">
          <a:extLst>
            <a:ext uri="{FF2B5EF4-FFF2-40B4-BE49-F238E27FC236}">
              <a16:creationId xmlns:a16="http://schemas.microsoft.com/office/drawing/2014/main" id="{B1AE5A31-FA48-4897-A318-7F57FC3C92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1" name="CustomShape 1">
          <a:extLst>
            <a:ext uri="{FF2B5EF4-FFF2-40B4-BE49-F238E27FC236}">
              <a16:creationId xmlns:a16="http://schemas.microsoft.com/office/drawing/2014/main" id="{E2536908-4C72-4756-B804-A5FEFF4450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2" name="CustomShape 1">
          <a:extLst>
            <a:ext uri="{FF2B5EF4-FFF2-40B4-BE49-F238E27FC236}">
              <a16:creationId xmlns:a16="http://schemas.microsoft.com/office/drawing/2014/main" id="{042C41D7-10DA-4BA5-96C1-66AB004C6D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3" name="CustomShape 1">
          <a:extLst>
            <a:ext uri="{FF2B5EF4-FFF2-40B4-BE49-F238E27FC236}">
              <a16:creationId xmlns:a16="http://schemas.microsoft.com/office/drawing/2014/main" id="{86AF2EDB-C06D-4C53-9833-6445CF13726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4" name="CustomShape 1">
          <a:extLst>
            <a:ext uri="{FF2B5EF4-FFF2-40B4-BE49-F238E27FC236}">
              <a16:creationId xmlns:a16="http://schemas.microsoft.com/office/drawing/2014/main" id="{A32EF61F-378F-46C6-9523-23B67BC0DA9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5" name="CustomShape 1">
          <a:extLst>
            <a:ext uri="{FF2B5EF4-FFF2-40B4-BE49-F238E27FC236}">
              <a16:creationId xmlns:a16="http://schemas.microsoft.com/office/drawing/2014/main" id="{D910DB3F-FBE4-4E6B-B32A-E589A2DC4EA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6" name="CustomShape 1">
          <a:extLst>
            <a:ext uri="{FF2B5EF4-FFF2-40B4-BE49-F238E27FC236}">
              <a16:creationId xmlns:a16="http://schemas.microsoft.com/office/drawing/2014/main" id="{2658ACE8-D531-4B25-B8A1-06ADA7A7059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7" name="CustomShape 1">
          <a:extLst>
            <a:ext uri="{FF2B5EF4-FFF2-40B4-BE49-F238E27FC236}">
              <a16:creationId xmlns:a16="http://schemas.microsoft.com/office/drawing/2014/main" id="{12329CBA-1FFA-4618-BF95-9677F65DF0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8" name="CustomShape 1">
          <a:extLst>
            <a:ext uri="{FF2B5EF4-FFF2-40B4-BE49-F238E27FC236}">
              <a16:creationId xmlns:a16="http://schemas.microsoft.com/office/drawing/2014/main" id="{D120C661-7C2F-4FD3-8014-F10520A4441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09" name="CustomShape 1">
          <a:extLst>
            <a:ext uri="{FF2B5EF4-FFF2-40B4-BE49-F238E27FC236}">
              <a16:creationId xmlns:a16="http://schemas.microsoft.com/office/drawing/2014/main" id="{28557A16-2ADB-4DB3-A44E-540B92F657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0" name="CustomShape 1">
          <a:extLst>
            <a:ext uri="{FF2B5EF4-FFF2-40B4-BE49-F238E27FC236}">
              <a16:creationId xmlns:a16="http://schemas.microsoft.com/office/drawing/2014/main" id="{BA7B7166-5DB5-46D7-BEF2-3AAABC12AE3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1" name="CustomShape 1">
          <a:extLst>
            <a:ext uri="{FF2B5EF4-FFF2-40B4-BE49-F238E27FC236}">
              <a16:creationId xmlns:a16="http://schemas.microsoft.com/office/drawing/2014/main" id="{3976D2EB-7E3B-4708-9719-77E862F09E1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2" name="CustomShape 1">
          <a:extLst>
            <a:ext uri="{FF2B5EF4-FFF2-40B4-BE49-F238E27FC236}">
              <a16:creationId xmlns:a16="http://schemas.microsoft.com/office/drawing/2014/main" id="{C69C830D-BB01-416E-AC57-02A7CC75C7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3" name="CustomShape 1">
          <a:extLst>
            <a:ext uri="{FF2B5EF4-FFF2-40B4-BE49-F238E27FC236}">
              <a16:creationId xmlns:a16="http://schemas.microsoft.com/office/drawing/2014/main" id="{9F6B64E1-4EF1-45D5-957A-DA3BEB2ACB3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4" name="CustomShape 1">
          <a:extLst>
            <a:ext uri="{FF2B5EF4-FFF2-40B4-BE49-F238E27FC236}">
              <a16:creationId xmlns:a16="http://schemas.microsoft.com/office/drawing/2014/main" id="{EB74F525-CB7A-4B1D-8D6D-0718806BBD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5" name="CustomShape 1">
          <a:extLst>
            <a:ext uri="{FF2B5EF4-FFF2-40B4-BE49-F238E27FC236}">
              <a16:creationId xmlns:a16="http://schemas.microsoft.com/office/drawing/2014/main" id="{48F21034-B984-4E5C-9DBC-43697DB80F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6" name="CustomShape 1">
          <a:extLst>
            <a:ext uri="{FF2B5EF4-FFF2-40B4-BE49-F238E27FC236}">
              <a16:creationId xmlns:a16="http://schemas.microsoft.com/office/drawing/2014/main" id="{795E418A-60E9-45D5-8FBE-3C92D44BE8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7" name="CustomShape 1">
          <a:extLst>
            <a:ext uri="{FF2B5EF4-FFF2-40B4-BE49-F238E27FC236}">
              <a16:creationId xmlns:a16="http://schemas.microsoft.com/office/drawing/2014/main" id="{27072656-2B85-43C9-BFD4-252CEB8163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8" name="CustomShape 1">
          <a:extLst>
            <a:ext uri="{FF2B5EF4-FFF2-40B4-BE49-F238E27FC236}">
              <a16:creationId xmlns:a16="http://schemas.microsoft.com/office/drawing/2014/main" id="{1F0500EE-9CA6-410A-8793-F1B40C25EF5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19" name="CustomShape 1">
          <a:extLst>
            <a:ext uri="{FF2B5EF4-FFF2-40B4-BE49-F238E27FC236}">
              <a16:creationId xmlns:a16="http://schemas.microsoft.com/office/drawing/2014/main" id="{EC5E08FC-3FB0-4903-B9B2-6363C0D5AF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0" name="CustomShape 1">
          <a:extLst>
            <a:ext uri="{FF2B5EF4-FFF2-40B4-BE49-F238E27FC236}">
              <a16:creationId xmlns:a16="http://schemas.microsoft.com/office/drawing/2014/main" id="{F6B5CBC2-B81C-4B5B-B6FE-2F48882DDE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1" name="CustomShape 1">
          <a:extLst>
            <a:ext uri="{FF2B5EF4-FFF2-40B4-BE49-F238E27FC236}">
              <a16:creationId xmlns:a16="http://schemas.microsoft.com/office/drawing/2014/main" id="{C98269CC-3CC8-4C19-ADF3-840FFFEF46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2" name="CustomShape 1">
          <a:extLst>
            <a:ext uri="{FF2B5EF4-FFF2-40B4-BE49-F238E27FC236}">
              <a16:creationId xmlns:a16="http://schemas.microsoft.com/office/drawing/2014/main" id="{40BF3918-3D5A-4D46-B412-568DFBBED53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3" name="CustomShape 1">
          <a:extLst>
            <a:ext uri="{FF2B5EF4-FFF2-40B4-BE49-F238E27FC236}">
              <a16:creationId xmlns:a16="http://schemas.microsoft.com/office/drawing/2014/main" id="{220F81F0-3E98-4174-AE5B-6E92A5894E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4" name="CustomShape 1">
          <a:extLst>
            <a:ext uri="{FF2B5EF4-FFF2-40B4-BE49-F238E27FC236}">
              <a16:creationId xmlns:a16="http://schemas.microsoft.com/office/drawing/2014/main" id="{2C897290-74A5-4C0E-A230-3386AE32D4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5" name="CustomShape 1">
          <a:extLst>
            <a:ext uri="{FF2B5EF4-FFF2-40B4-BE49-F238E27FC236}">
              <a16:creationId xmlns:a16="http://schemas.microsoft.com/office/drawing/2014/main" id="{7F3CD6AF-EE74-4E9A-85B5-4AE380CC42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6" name="CustomShape 1">
          <a:extLst>
            <a:ext uri="{FF2B5EF4-FFF2-40B4-BE49-F238E27FC236}">
              <a16:creationId xmlns:a16="http://schemas.microsoft.com/office/drawing/2014/main" id="{C4CB0776-719C-4656-87E6-AF06DE70043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7" name="CustomShape 1">
          <a:extLst>
            <a:ext uri="{FF2B5EF4-FFF2-40B4-BE49-F238E27FC236}">
              <a16:creationId xmlns:a16="http://schemas.microsoft.com/office/drawing/2014/main" id="{AE254ABC-3E35-4A29-83FB-E3A5007109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8" name="CustomShape 1">
          <a:extLst>
            <a:ext uri="{FF2B5EF4-FFF2-40B4-BE49-F238E27FC236}">
              <a16:creationId xmlns:a16="http://schemas.microsoft.com/office/drawing/2014/main" id="{A8738E60-51E5-4A68-9806-2560AD6B77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29" name="CustomShape 1">
          <a:extLst>
            <a:ext uri="{FF2B5EF4-FFF2-40B4-BE49-F238E27FC236}">
              <a16:creationId xmlns:a16="http://schemas.microsoft.com/office/drawing/2014/main" id="{20EB84F7-703A-49A3-A89D-EA90AA40525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0" name="CustomShape 1">
          <a:extLst>
            <a:ext uri="{FF2B5EF4-FFF2-40B4-BE49-F238E27FC236}">
              <a16:creationId xmlns:a16="http://schemas.microsoft.com/office/drawing/2014/main" id="{C82924E2-7E4E-4A84-AAEE-50B85B44723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1" name="CustomShape 1">
          <a:extLst>
            <a:ext uri="{FF2B5EF4-FFF2-40B4-BE49-F238E27FC236}">
              <a16:creationId xmlns:a16="http://schemas.microsoft.com/office/drawing/2014/main" id="{70EF0B8F-0BBB-4689-9593-6B86D70D33F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2" name="CustomShape 1">
          <a:extLst>
            <a:ext uri="{FF2B5EF4-FFF2-40B4-BE49-F238E27FC236}">
              <a16:creationId xmlns:a16="http://schemas.microsoft.com/office/drawing/2014/main" id="{ED8291DF-3837-46B5-B542-23E3C0D834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3" name="CustomShape 1">
          <a:extLst>
            <a:ext uri="{FF2B5EF4-FFF2-40B4-BE49-F238E27FC236}">
              <a16:creationId xmlns:a16="http://schemas.microsoft.com/office/drawing/2014/main" id="{B7EE09B4-82A0-421F-9B57-351019FF7C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4" name="CustomShape 1">
          <a:extLst>
            <a:ext uri="{FF2B5EF4-FFF2-40B4-BE49-F238E27FC236}">
              <a16:creationId xmlns:a16="http://schemas.microsoft.com/office/drawing/2014/main" id="{2CB0BC95-55F6-4AF9-9BAB-BED65E1C7AF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5" name="CustomShape 1">
          <a:extLst>
            <a:ext uri="{FF2B5EF4-FFF2-40B4-BE49-F238E27FC236}">
              <a16:creationId xmlns:a16="http://schemas.microsoft.com/office/drawing/2014/main" id="{C10C48CE-B53F-48D0-A13B-D9C949ACD7A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6" name="CustomShape 1">
          <a:extLst>
            <a:ext uri="{FF2B5EF4-FFF2-40B4-BE49-F238E27FC236}">
              <a16:creationId xmlns:a16="http://schemas.microsoft.com/office/drawing/2014/main" id="{2F934B59-C888-47A7-84A7-EDC57CB5ADB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7" name="CustomShape 1">
          <a:extLst>
            <a:ext uri="{FF2B5EF4-FFF2-40B4-BE49-F238E27FC236}">
              <a16:creationId xmlns:a16="http://schemas.microsoft.com/office/drawing/2014/main" id="{82326495-EEFE-4865-A95B-1E61F1440F0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8" name="CustomShape 1">
          <a:extLst>
            <a:ext uri="{FF2B5EF4-FFF2-40B4-BE49-F238E27FC236}">
              <a16:creationId xmlns:a16="http://schemas.microsoft.com/office/drawing/2014/main" id="{D24AEFA7-036A-48B5-89DC-7E1EC311ED9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39" name="CustomShape 1">
          <a:extLst>
            <a:ext uri="{FF2B5EF4-FFF2-40B4-BE49-F238E27FC236}">
              <a16:creationId xmlns:a16="http://schemas.microsoft.com/office/drawing/2014/main" id="{C0928268-0821-4AAF-8396-72CFF3908F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0" name="CustomShape 1">
          <a:extLst>
            <a:ext uri="{FF2B5EF4-FFF2-40B4-BE49-F238E27FC236}">
              <a16:creationId xmlns:a16="http://schemas.microsoft.com/office/drawing/2014/main" id="{6594B42A-CA0D-4F2E-AD4F-389DEFC5B0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1" name="CustomShape 1">
          <a:extLst>
            <a:ext uri="{FF2B5EF4-FFF2-40B4-BE49-F238E27FC236}">
              <a16:creationId xmlns:a16="http://schemas.microsoft.com/office/drawing/2014/main" id="{870758F8-CE06-4FF2-8F42-54783E147A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2" name="CustomShape 1">
          <a:extLst>
            <a:ext uri="{FF2B5EF4-FFF2-40B4-BE49-F238E27FC236}">
              <a16:creationId xmlns:a16="http://schemas.microsoft.com/office/drawing/2014/main" id="{2C25A02A-4619-4661-9F52-5028EC9950E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3" name="CustomShape 1">
          <a:extLst>
            <a:ext uri="{FF2B5EF4-FFF2-40B4-BE49-F238E27FC236}">
              <a16:creationId xmlns:a16="http://schemas.microsoft.com/office/drawing/2014/main" id="{37145496-ED89-4375-AB36-7317B4D1F3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4" name="CustomShape 1">
          <a:extLst>
            <a:ext uri="{FF2B5EF4-FFF2-40B4-BE49-F238E27FC236}">
              <a16:creationId xmlns:a16="http://schemas.microsoft.com/office/drawing/2014/main" id="{8B7425E3-6F62-4723-86A8-68EEB0D9E5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5" name="CustomShape 1">
          <a:extLst>
            <a:ext uri="{FF2B5EF4-FFF2-40B4-BE49-F238E27FC236}">
              <a16:creationId xmlns:a16="http://schemas.microsoft.com/office/drawing/2014/main" id="{5A637DC7-28DE-49F8-A111-B3ECC5138D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6" name="CustomShape 1">
          <a:extLst>
            <a:ext uri="{FF2B5EF4-FFF2-40B4-BE49-F238E27FC236}">
              <a16:creationId xmlns:a16="http://schemas.microsoft.com/office/drawing/2014/main" id="{57A4ECE2-3BDC-4954-80D2-69169B0A454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47" name="CustomShape 1">
          <a:extLst>
            <a:ext uri="{FF2B5EF4-FFF2-40B4-BE49-F238E27FC236}">
              <a16:creationId xmlns:a16="http://schemas.microsoft.com/office/drawing/2014/main" id="{6AAFBE6E-86C5-4CEF-B454-51DC06DBA0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48" name="CustomShape 1">
          <a:extLst>
            <a:ext uri="{FF2B5EF4-FFF2-40B4-BE49-F238E27FC236}">
              <a16:creationId xmlns:a16="http://schemas.microsoft.com/office/drawing/2014/main" id="{FD563854-5CCB-4CF7-B92A-597D9DBCC16D}"/>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49" name="CustomShape 1">
          <a:extLst>
            <a:ext uri="{FF2B5EF4-FFF2-40B4-BE49-F238E27FC236}">
              <a16:creationId xmlns:a16="http://schemas.microsoft.com/office/drawing/2014/main" id="{D100DED0-86A7-4CA0-9A73-0F9FEF1C478A}"/>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0" name="CustomShape 1">
          <a:extLst>
            <a:ext uri="{FF2B5EF4-FFF2-40B4-BE49-F238E27FC236}">
              <a16:creationId xmlns:a16="http://schemas.microsoft.com/office/drawing/2014/main" id="{CC50601C-C42F-41A9-97E2-32967DF7D7F3}"/>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1" name="CustomShape 1">
          <a:extLst>
            <a:ext uri="{FF2B5EF4-FFF2-40B4-BE49-F238E27FC236}">
              <a16:creationId xmlns:a16="http://schemas.microsoft.com/office/drawing/2014/main" id="{DCB5918C-A5EB-4180-86EC-7C0B1E33CDE4}"/>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2" name="CustomShape 1">
          <a:extLst>
            <a:ext uri="{FF2B5EF4-FFF2-40B4-BE49-F238E27FC236}">
              <a16:creationId xmlns:a16="http://schemas.microsoft.com/office/drawing/2014/main" id="{6592543D-1EB5-4926-9ECB-9550F5738363}"/>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3" name="CustomShape 1">
          <a:extLst>
            <a:ext uri="{FF2B5EF4-FFF2-40B4-BE49-F238E27FC236}">
              <a16:creationId xmlns:a16="http://schemas.microsoft.com/office/drawing/2014/main" id="{2473E5BA-9860-4CD3-A9B4-CD3D68D87AFF}"/>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4" name="CustomShape 1">
          <a:extLst>
            <a:ext uri="{FF2B5EF4-FFF2-40B4-BE49-F238E27FC236}">
              <a16:creationId xmlns:a16="http://schemas.microsoft.com/office/drawing/2014/main" id="{94B6AC86-34BB-4C14-95C6-506CD0353A66}"/>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5" name="CustomShape 1">
          <a:extLst>
            <a:ext uri="{FF2B5EF4-FFF2-40B4-BE49-F238E27FC236}">
              <a16:creationId xmlns:a16="http://schemas.microsoft.com/office/drawing/2014/main" id="{3B903503-216D-4875-A3B0-A12E2A2CBD2E}"/>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6" name="CustomShape 1">
          <a:extLst>
            <a:ext uri="{FF2B5EF4-FFF2-40B4-BE49-F238E27FC236}">
              <a16:creationId xmlns:a16="http://schemas.microsoft.com/office/drawing/2014/main" id="{90244DCA-FB26-4F2E-BFD6-DFCCEB8AB6D6}"/>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7" name="CustomShape 1">
          <a:extLst>
            <a:ext uri="{FF2B5EF4-FFF2-40B4-BE49-F238E27FC236}">
              <a16:creationId xmlns:a16="http://schemas.microsoft.com/office/drawing/2014/main" id="{982423FD-C0F0-4909-989A-ED8E02551824}"/>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8" name="CustomShape 1">
          <a:extLst>
            <a:ext uri="{FF2B5EF4-FFF2-40B4-BE49-F238E27FC236}">
              <a16:creationId xmlns:a16="http://schemas.microsoft.com/office/drawing/2014/main" id="{24789780-7028-4A7D-AFAC-C35ECC0D97DE}"/>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1459" name="CustomShape 1">
          <a:extLst>
            <a:ext uri="{FF2B5EF4-FFF2-40B4-BE49-F238E27FC236}">
              <a16:creationId xmlns:a16="http://schemas.microsoft.com/office/drawing/2014/main" id="{D367E3C9-D097-4D54-B668-3E50C4798C2D}"/>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0" name="CustomShape 1">
          <a:extLst>
            <a:ext uri="{FF2B5EF4-FFF2-40B4-BE49-F238E27FC236}">
              <a16:creationId xmlns:a16="http://schemas.microsoft.com/office/drawing/2014/main" id="{CA99BB0C-B52F-47F0-8BA2-AE648CA9F1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1" name="CustomShape 1">
          <a:extLst>
            <a:ext uri="{FF2B5EF4-FFF2-40B4-BE49-F238E27FC236}">
              <a16:creationId xmlns:a16="http://schemas.microsoft.com/office/drawing/2014/main" id="{373B7711-C8E9-4354-81F5-1BAC5EE0D18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2" name="CustomShape 1">
          <a:extLst>
            <a:ext uri="{FF2B5EF4-FFF2-40B4-BE49-F238E27FC236}">
              <a16:creationId xmlns:a16="http://schemas.microsoft.com/office/drawing/2014/main" id="{E18FAA38-252D-48AC-9834-4E250375283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3" name="CustomShape 1">
          <a:extLst>
            <a:ext uri="{FF2B5EF4-FFF2-40B4-BE49-F238E27FC236}">
              <a16:creationId xmlns:a16="http://schemas.microsoft.com/office/drawing/2014/main" id="{F90158B7-7965-4CDE-A1C2-7B439F152A6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4" name="CustomShape 1">
          <a:extLst>
            <a:ext uri="{FF2B5EF4-FFF2-40B4-BE49-F238E27FC236}">
              <a16:creationId xmlns:a16="http://schemas.microsoft.com/office/drawing/2014/main" id="{BD525302-C3FF-43E0-B2E7-08819B1868F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5" name="CustomShape 1">
          <a:extLst>
            <a:ext uri="{FF2B5EF4-FFF2-40B4-BE49-F238E27FC236}">
              <a16:creationId xmlns:a16="http://schemas.microsoft.com/office/drawing/2014/main" id="{5C2120EE-4BD8-483E-81CB-23A2CB919C1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6" name="CustomShape 1">
          <a:extLst>
            <a:ext uri="{FF2B5EF4-FFF2-40B4-BE49-F238E27FC236}">
              <a16:creationId xmlns:a16="http://schemas.microsoft.com/office/drawing/2014/main" id="{2E0C787D-3D87-4197-BEC4-39C98EBCDA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7" name="CustomShape 1">
          <a:extLst>
            <a:ext uri="{FF2B5EF4-FFF2-40B4-BE49-F238E27FC236}">
              <a16:creationId xmlns:a16="http://schemas.microsoft.com/office/drawing/2014/main" id="{EB2C581A-ED78-4CDB-BBDF-8A3EE550825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8" name="CustomShape 1">
          <a:extLst>
            <a:ext uri="{FF2B5EF4-FFF2-40B4-BE49-F238E27FC236}">
              <a16:creationId xmlns:a16="http://schemas.microsoft.com/office/drawing/2014/main" id="{4D62B12F-3DE9-493D-AB16-43401C4CB9A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69" name="CustomShape 1">
          <a:extLst>
            <a:ext uri="{FF2B5EF4-FFF2-40B4-BE49-F238E27FC236}">
              <a16:creationId xmlns:a16="http://schemas.microsoft.com/office/drawing/2014/main" id="{780ADDAF-67E1-497B-A64B-5E2840882C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0" name="CustomShape 1">
          <a:extLst>
            <a:ext uri="{FF2B5EF4-FFF2-40B4-BE49-F238E27FC236}">
              <a16:creationId xmlns:a16="http://schemas.microsoft.com/office/drawing/2014/main" id="{6BCDB1E0-D5D4-456A-BF27-B0BAF13C30E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1" name="CustomShape 1">
          <a:extLst>
            <a:ext uri="{FF2B5EF4-FFF2-40B4-BE49-F238E27FC236}">
              <a16:creationId xmlns:a16="http://schemas.microsoft.com/office/drawing/2014/main" id="{1E112BD4-BC33-4238-A185-DBF2B2105B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2" name="CustomShape 1">
          <a:extLst>
            <a:ext uri="{FF2B5EF4-FFF2-40B4-BE49-F238E27FC236}">
              <a16:creationId xmlns:a16="http://schemas.microsoft.com/office/drawing/2014/main" id="{47621202-989F-46B2-869A-0123AD42A1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3" name="CustomShape 1">
          <a:extLst>
            <a:ext uri="{FF2B5EF4-FFF2-40B4-BE49-F238E27FC236}">
              <a16:creationId xmlns:a16="http://schemas.microsoft.com/office/drawing/2014/main" id="{8851F901-5B91-4401-97EF-34497F9692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4" name="CustomShape 1">
          <a:extLst>
            <a:ext uri="{FF2B5EF4-FFF2-40B4-BE49-F238E27FC236}">
              <a16:creationId xmlns:a16="http://schemas.microsoft.com/office/drawing/2014/main" id="{DE0A65C2-24E5-4147-A7DC-1B1A6F50FE8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5" name="CustomShape 1">
          <a:extLst>
            <a:ext uri="{FF2B5EF4-FFF2-40B4-BE49-F238E27FC236}">
              <a16:creationId xmlns:a16="http://schemas.microsoft.com/office/drawing/2014/main" id="{24C6355A-CA10-4E91-998E-5849DA1C83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6" name="CustomShape 1">
          <a:extLst>
            <a:ext uri="{FF2B5EF4-FFF2-40B4-BE49-F238E27FC236}">
              <a16:creationId xmlns:a16="http://schemas.microsoft.com/office/drawing/2014/main" id="{9A628E1E-6E8E-46A4-B6C9-37972829AA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7" name="CustomShape 1">
          <a:extLst>
            <a:ext uri="{FF2B5EF4-FFF2-40B4-BE49-F238E27FC236}">
              <a16:creationId xmlns:a16="http://schemas.microsoft.com/office/drawing/2014/main" id="{C27B082B-E2A4-45B4-964F-3499D62AC92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8" name="CustomShape 1">
          <a:extLst>
            <a:ext uri="{FF2B5EF4-FFF2-40B4-BE49-F238E27FC236}">
              <a16:creationId xmlns:a16="http://schemas.microsoft.com/office/drawing/2014/main" id="{C06ABD07-9435-4839-B262-7CE825CC1B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79" name="CustomShape 1">
          <a:extLst>
            <a:ext uri="{FF2B5EF4-FFF2-40B4-BE49-F238E27FC236}">
              <a16:creationId xmlns:a16="http://schemas.microsoft.com/office/drawing/2014/main" id="{7F2FEFE7-F299-4F24-BC60-53411B898D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0" name="CustomShape 1">
          <a:extLst>
            <a:ext uri="{FF2B5EF4-FFF2-40B4-BE49-F238E27FC236}">
              <a16:creationId xmlns:a16="http://schemas.microsoft.com/office/drawing/2014/main" id="{03498AFE-7563-4377-8584-B43B8C1B1BF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1" name="CustomShape 1">
          <a:extLst>
            <a:ext uri="{FF2B5EF4-FFF2-40B4-BE49-F238E27FC236}">
              <a16:creationId xmlns:a16="http://schemas.microsoft.com/office/drawing/2014/main" id="{A6F1467C-7D57-4462-B1D8-8863E2FE3C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2" name="CustomShape 1">
          <a:extLst>
            <a:ext uri="{FF2B5EF4-FFF2-40B4-BE49-F238E27FC236}">
              <a16:creationId xmlns:a16="http://schemas.microsoft.com/office/drawing/2014/main" id="{FD6BB8E9-D12A-48D1-97A6-02CD6CBAB1B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3" name="CustomShape 1">
          <a:extLst>
            <a:ext uri="{FF2B5EF4-FFF2-40B4-BE49-F238E27FC236}">
              <a16:creationId xmlns:a16="http://schemas.microsoft.com/office/drawing/2014/main" id="{CAB40FE8-4371-4EAB-9D34-42BE238A5DC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4" name="CustomShape 1">
          <a:extLst>
            <a:ext uri="{FF2B5EF4-FFF2-40B4-BE49-F238E27FC236}">
              <a16:creationId xmlns:a16="http://schemas.microsoft.com/office/drawing/2014/main" id="{0AB7CC50-F709-45DB-9DD0-DBA7BA8346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5" name="CustomShape 1">
          <a:extLst>
            <a:ext uri="{FF2B5EF4-FFF2-40B4-BE49-F238E27FC236}">
              <a16:creationId xmlns:a16="http://schemas.microsoft.com/office/drawing/2014/main" id="{1B5A8ED2-D43B-4005-837A-2EE67CCDACA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6" name="CustomShape 1">
          <a:extLst>
            <a:ext uri="{FF2B5EF4-FFF2-40B4-BE49-F238E27FC236}">
              <a16:creationId xmlns:a16="http://schemas.microsoft.com/office/drawing/2014/main" id="{82C0B401-C45D-434F-9DE8-3763AAD7E4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7" name="CustomShape 1">
          <a:extLst>
            <a:ext uri="{FF2B5EF4-FFF2-40B4-BE49-F238E27FC236}">
              <a16:creationId xmlns:a16="http://schemas.microsoft.com/office/drawing/2014/main" id="{6CDADE72-E385-48BB-8AFB-EADCEC274CE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8" name="CustomShape 1">
          <a:extLst>
            <a:ext uri="{FF2B5EF4-FFF2-40B4-BE49-F238E27FC236}">
              <a16:creationId xmlns:a16="http://schemas.microsoft.com/office/drawing/2014/main" id="{A1A71D1C-36B6-4361-B863-B0E8B48D26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89" name="CustomShape 1">
          <a:extLst>
            <a:ext uri="{FF2B5EF4-FFF2-40B4-BE49-F238E27FC236}">
              <a16:creationId xmlns:a16="http://schemas.microsoft.com/office/drawing/2014/main" id="{02A620FD-07D7-4EC6-96FD-D1E927C7A83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0" name="CustomShape 1">
          <a:extLst>
            <a:ext uri="{FF2B5EF4-FFF2-40B4-BE49-F238E27FC236}">
              <a16:creationId xmlns:a16="http://schemas.microsoft.com/office/drawing/2014/main" id="{A7C3F4F2-8ABB-4B14-9447-977FDA88702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1" name="CustomShape 1">
          <a:extLst>
            <a:ext uri="{FF2B5EF4-FFF2-40B4-BE49-F238E27FC236}">
              <a16:creationId xmlns:a16="http://schemas.microsoft.com/office/drawing/2014/main" id="{FB5F15AD-9B96-4DE6-A057-F962CB87EF4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2" name="CustomShape 1">
          <a:extLst>
            <a:ext uri="{FF2B5EF4-FFF2-40B4-BE49-F238E27FC236}">
              <a16:creationId xmlns:a16="http://schemas.microsoft.com/office/drawing/2014/main" id="{50E72292-A216-47D0-953D-A4C0801C59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3" name="CustomShape 1">
          <a:extLst>
            <a:ext uri="{FF2B5EF4-FFF2-40B4-BE49-F238E27FC236}">
              <a16:creationId xmlns:a16="http://schemas.microsoft.com/office/drawing/2014/main" id="{E0AAA440-9BDF-477A-B9B0-AB76C69AE83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4" name="CustomShape 1">
          <a:extLst>
            <a:ext uri="{FF2B5EF4-FFF2-40B4-BE49-F238E27FC236}">
              <a16:creationId xmlns:a16="http://schemas.microsoft.com/office/drawing/2014/main" id="{387ED908-4876-40FB-BFC0-F5CB374D958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5" name="CustomShape 1">
          <a:extLst>
            <a:ext uri="{FF2B5EF4-FFF2-40B4-BE49-F238E27FC236}">
              <a16:creationId xmlns:a16="http://schemas.microsoft.com/office/drawing/2014/main" id="{73D6C84E-182C-423B-BDF2-F43759965F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6" name="CustomShape 1">
          <a:extLst>
            <a:ext uri="{FF2B5EF4-FFF2-40B4-BE49-F238E27FC236}">
              <a16:creationId xmlns:a16="http://schemas.microsoft.com/office/drawing/2014/main" id="{EA9FC51E-09DB-4C02-99E9-CF277EC4FC5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7" name="CustomShape 1">
          <a:extLst>
            <a:ext uri="{FF2B5EF4-FFF2-40B4-BE49-F238E27FC236}">
              <a16:creationId xmlns:a16="http://schemas.microsoft.com/office/drawing/2014/main" id="{00931130-8FE1-4AED-BD16-D1DDA70C84F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8" name="CustomShape 1">
          <a:extLst>
            <a:ext uri="{FF2B5EF4-FFF2-40B4-BE49-F238E27FC236}">
              <a16:creationId xmlns:a16="http://schemas.microsoft.com/office/drawing/2014/main" id="{B4107C0F-B256-4307-87B0-0D4AD65D342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499" name="CustomShape 1">
          <a:extLst>
            <a:ext uri="{FF2B5EF4-FFF2-40B4-BE49-F238E27FC236}">
              <a16:creationId xmlns:a16="http://schemas.microsoft.com/office/drawing/2014/main" id="{C43EA38C-2D1B-4FCB-BE0E-BFD41EF680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0" name="CustomShape 1">
          <a:extLst>
            <a:ext uri="{FF2B5EF4-FFF2-40B4-BE49-F238E27FC236}">
              <a16:creationId xmlns:a16="http://schemas.microsoft.com/office/drawing/2014/main" id="{ACCC6F3A-DA8B-4D09-B3CB-1DA038587D8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1" name="CustomShape 1">
          <a:extLst>
            <a:ext uri="{FF2B5EF4-FFF2-40B4-BE49-F238E27FC236}">
              <a16:creationId xmlns:a16="http://schemas.microsoft.com/office/drawing/2014/main" id="{4F124068-6D52-4676-A16A-682DFD4602F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2" name="CustomShape 1">
          <a:extLst>
            <a:ext uri="{FF2B5EF4-FFF2-40B4-BE49-F238E27FC236}">
              <a16:creationId xmlns:a16="http://schemas.microsoft.com/office/drawing/2014/main" id="{7DDDD592-D8BB-4B91-83BD-CC34C13407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3" name="CustomShape 1">
          <a:extLst>
            <a:ext uri="{FF2B5EF4-FFF2-40B4-BE49-F238E27FC236}">
              <a16:creationId xmlns:a16="http://schemas.microsoft.com/office/drawing/2014/main" id="{D0604825-49CB-4C1B-9B4A-34ECCC0C472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4" name="CustomShape 1">
          <a:extLst>
            <a:ext uri="{FF2B5EF4-FFF2-40B4-BE49-F238E27FC236}">
              <a16:creationId xmlns:a16="http://schemas.microsoft.com/office/drawing/2014/main" id="{F8E124A3-1F2E-4265-83A7-16660AF05D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5" name="CustomShape 1">
          <a:extLst>
            <a:ext uri="{FF2B5EF4-FFF2-40B4-BE49-F238E27FC236}">
              <a16:creationId xmlns:a16="http://schemas.microsoft.com/office/drawing/2014/main" id="{05CDB838-6167-4C78-A71E-0EC4511D71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6" name="CustomShape 1">
          <a:extLst>
            <a:ext uri="{FF2B5EF4-FFF2-40B4-BE49-F238E27FC236}">
              <a16:creationId xmlns:a16="http://schemas.microsoft.com/office/drawing/2014/main" id="{4A85FE4E-1480-4115-8C3C-3B795E4E78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7" name="CustomShape 1">
          <a:extLst>
            <a:ext uri="{FF2B5EF4-FFF2-40B4-BE49-F238E27FC236}">
              <a16:creationId xmlns:a16="http://schemas.microsoft.com/office/drawing/2014/main" id="{42694FC3-45B2-49C6-9E73-31B2FDFC3DD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8" name="CustomShape 1">
          <a:extLst>
            <a:ext uri="{FF2B5EF4-FFF2-40B4-BE49-F238E27FC236}">
              <a16:creationId xmlns:a16="http://schemas.microsoft.com/office/drawing/2014/main" id="{253F6BBA-5ACC-44AE-9D3A-D49EC1B393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09" name="CustomShape 1">
          <a:extLst>
            <a:ext uri="{FF2B5EF4-FFF2-40B4-BE49-F238E27FC236}">
              <a16:creationId xmlns:a16="http://schemas.microsoft.com/office/drawing/2014/main" id="{B6C2B866-19A7-47F2-8794-52725610BF7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0" name="CustomShape 1">
          <a:extLst>
            <a:ext uri="{FF2B5EF4-FFF2-40B4-BE49-F238E27FC236}">
              <a16:creationId xmlns:a16="http://schemas.microsoft.com/office/drawing/2014/main" id="{0EEFB4DA-D566-484C-8212-1E6921C9D51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1" name="CustomShape 1">
          <a:extLst>
            <a:ext uri="{FF2B5EF4-FFF2-40B4-BE49-F238E27FC236}">
              <a16:creationId xmlns:a16="http://schemas.microsoft.com/office/drawing/2014/main" id="{D82D59AB-8CFA-4F4D-A405-9033DE83B5B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2" name="CustomShape 1">
          <a:extLst>
            <a:ext uri="{FF2B5EF4-FFF2-40B4-BE49-F238E27FC236}">
              <a16:creationId xmlns:a16="http://schemas.microsoft.com/office/drawing/2014/main" id="{06E48B18-D3E8-4E2F-9E6B-78C0A3E7104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3" name="CustomShape 1">
          <a:extLst>
            <a:ext uri="{FF2B5EF4-FFF2-40B4-BE49-F238E27FC236}">
              <a16:creationId xmlns:a16="http://schemas.microsoft.com/office/drawing/2014/main" id="{2FB8357F-CA9C-4A53-AD3E-2ECB78FEA7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4" name="CustomShape 1">
          <a:extLst>
            <a:ext uri="{FF2B5EF4-FFF2-40B4-BE49-F238E27FC236}">
              <a16:creationId xmlns:a16="http://schemas.microsoft.com/office/drawing/2014/main" id="{C1D545CB-0BD6-43A2-8504-023ECC7B79C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5" name="CustomShape 1">
          <a:extLst>
            <a:ext uri="{FF2B5EF4-FFF2-40B4-BE49-F238E27FC236}">
              <a16:creationId xmlns:a16="http://schemas.microsoft.com/office/drawing/2014/main" id="{6F11ADD8-ED2C-488F-9637-D1BE6C1700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6" name="CustomShape 1">
          <a:extLst>
            <a:ext uri="{FF2B5EF4-FFF2-40B4-BE49-F238E27FC236}">
              <a16:creationId xmlns:a16="http://schemas.microsoft.com/office/drawing/2014/main" id="{99B5FF86-A65A-4BC5-81BD-A3AD63DC89C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7" name="CustomShape 1">
          <a:extLst>
            <a:ext uri="{FF2B5EF4-FFF2-40B4-BE49-F238E27FC236}">
              <a16:creationId xmlns:a16="http://schemas.microsoft.com/office/drawing/2014/main" id="{3D0A7E91-9D79-476D-B5E0-A7C3771E7A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8" name="CustomShape 1">
          <a:extLst>
            <a:ext uri="{FF2B5EF4-FFF2-40B4-BE49-F238E27FC236}">
              <a16:creationId xmlns:a16="http://schemas.microsoft.com/office/drawing/2014/main" id="{0D7EAB3D-63D8-44C7-BEA3-6A6279C33F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19" name="CustomShape 1">
          <a:extLst>
            <a:ext uri="{FF2B5EF4-FFF2-40B4-BE49-F238E27FC236}">
              <a16:creationId xmlns:a16="http://schemas.microsoft.com/office/drawing/2014/main" id="{C5D47D5C-1A3D-4066-85FA-DF0859FD9F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0" name="CustomShape 1">
          <a:extLst>
            <a:ext uri="{FF2B5EF4-FFF2-40B4-BE49-F238E27FC236}">
              <a16:creationId xmlns:a16="http://schemas.microsoft.com/office/drawing/2014/main" id="{D26320A1-D200-458D-A96D-2E7A740B57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1" name="CustomShape 1">
          <a:extLst>
            <a:ext uri="{FF2B5EF4-FFF2-40B4-BE49-F238E27FC236}">
              <a16:creationId xmlns:a16="http://schemas.microsoft.com/office/drawing/2014/main" id="{71B728EE-76D3-4BD6-A1CA-F730A95016B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2" name="CustomShape 1">
          <a:extLst>
            <a:ext uri="{FF2B5EF4-FFF2-40B4-BE49-F238E27FC236}">
              <a16:creationId xmlns:a16="http://schemas.microsoft.com/office/drawing/2014/main" id="{275569F8-0008-4024-8A46-12A519C220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3" name="CustomShape 1">
          <a:extLst>
            <a:ext uri="{FF2B5EF4-FFF2-40B4-BE49-F238E27FC236}">
              <a16:creationId xmlns:a16="http://schemas.microsoft.com/office/drawing/2014/main" id="{453D88EE-DB86-4C1F-84E3-B325512583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4" name="CustomShape 1">
          <a:extLst>
            <a:ext uri="{FF2B5EF4-FFF2-40B4-BE49-F238E27FC236}">
              <a16:creationId xmlns:a16="http://schemas.microsoft.com/office/drawing/2014/main" id="{0FE32B49-51AD-46B8-9296-59B0742CEC8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5" name="CustomShape 1">
          <a:extLst>
            <a:ext uri="{FF2B5EF4-FFF2-40B4-BE49-F238E27FC236}">
              <a16:creationId xmlns:a16="http://schemas.microsoft.com/office/drawing/2014/main" id="{8C744AA8-D55B-4CFD-992D-1826C59C96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6" name="CustomShape 1">
          <a:extLst>
            <a:ext uri="{FF2B5EF4-FFF2-40B4-BE49-F238E27FC236}">
              <a16:creationId xmlns:a16="http://schemas.microsoft.com/office/drawing/2014/main" id="{0D791194-AC94-4C48-BD59-DC356FB0628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7" name="CustomShape 1">
          <a:extLst>
            <a:ext uri="{FF2B5EF4-FFF2-40B4-BE49-F238E27FC236}">
              <a16:creationId xmlns:a16="http://schemas.microsoft.com/office/drawing/2014/main" id="{8AC7E645-D1D9-412D-BC8D-86F20E71073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8" name="CustomShape 1">
          <a:extLst>
            <a:ext uri="{FF2B5EF4-FFF2-40B4-BE49-F238E27FC236}">
              <a16:creationId xmlns:a16="http://schemas.microsoft.com/office/drawing/2014/main" id="{CA40CD16-946C-48EB-8E01-63F7B44E5C4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29" name="CustomShape 1">
          <a:extLst>
            <a:ext uri="{FF2B5EF4-FFF2-40B4-BE49-F238E27FC236}">
              <a16:creationId xmlns:a16="http://schemas.microsoft.com/office/drawing/2014/main" id="{6C782F6E-F504-4EA5-9CCF-2B753E0F51E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0" name="CustomShape 1">
          <a:extLst>
            <a:ext uri="{FF2B5EF4-FFF2-40B4-BE49-F238E27FC236}">
              <a16:creationId xmlns:a16="http://schemas.microsoft.com/office/drawing/2014/main" id="{99065421-0AE4-445C-A1F1-B3012608B4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1" name="CustomShape 1">
          <a:extLst>
            <a:ext uri="{FF2B5EF4-FFF2-40B4-BE49-F238E27FC236}">
              <a16:creationId xmlns:a16="http://schemas.microsoft.com/office/drawing/2014/main" id="{3400852F-EBFB-4D77-BA6F-A0C6D32F377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2" name="CustomShape 1">
          <a:extLst>
            <a:ext uri="{FF2B5EF4-FFF2-40B4-BE49-F238E27FC236}">
              <a16:creationId xmlns:a16="http://schemas.microsoft.com/office/drawing/2014/main" id="{70839B99-F733-432C-957D-9C1B15D16C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3" name="CustomShape 1">
          <a:extLst>
            <a:ext uri="{FF2B5EF4-FFF2-40B4-BE49-F238E27FC236}">
              <a16:creationId xmlns:a16="http://schemas.microsoft.com/office/drawing/2014/main" id="{0DD51DF8-6D02-46DF-B9F5-2F30AF4B2E0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4" name="CustomShape 1">
          <a:extLst>
            <a:ext uri="{FF2B5EF4-FFF2-40B4-BE49-F238E27FC236}">
              <a16:creationId xmlns:a16="http://schemas.microsoft.com/office/drawing/2014/main" id="{484C1FA9-7E1E-4565-80FE-334D090E6C8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5" name="CustomShape 1">
          <a:extLst>
            <a:ext uri="{FF2B5EF4-FFF2-40B4-BE49-F238E27FC236}">
              <a16:creationId xmlns:a16="http://schemas.microsoft.com/office/drawing/2014/main" id="{F2738E1B-16CF-4BF3-B4A0-DAE4EF56119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6" name="CustomShape 1">
          <a:extLst>
            <a:ext uri="{FF2B5EF4-FFF2-40B4-BE49-F238E27FC236}">
              <a16:creationId xmlns:a16="http://schemas.microsoft.com/office/drawing/2014/main" id="{BB4300D1-B831-4700-BB55-91411A7971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7" name="CustomShape 1">
          <a:extLst>
            <a:ext uri="{FF2B5EF4-FFF2-40B4-BE49-F238E27FC236}">
              <a16:creationId xmlns:a16="http://schemas.microsoft.com/office/drawing/2014/main" id="{E1BB6DFB-F743-479E-839A-1695E789CA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8" name="CustomShape 1">
          <a:extLst>
            <a:ext uri="{FF2B5EF4-FFF2-40B4-BE49-F238E27FC236}">
              <a16:creationId xmlns:a16="http://schemas.microsoft.com/office/drawing/2014/main" id="{06DE5673-8DCE-430A-A766-EAB5458469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39" name="CustomShape 1">
          <a:extLst>
            <a:ext uri="{FF2B5EF4-FFF2-40B4-BE49-F238E27FC236}">
              <a16:creationId xmlns:a16="http://schemas.microsoft.com/office/drawing/2014/main" id="{D5DCBCAC-C85B-47B0-AEDF-CBA32FB8FEA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0" name="CustomShape 1">
          <a:extLst>
            <a:ext uri="{FF2B5EF4-FFF2-40B4-BE49-F238E27FC236}">
              <a16:creationId xmlns:a16="http://schemas.microsoft.com/office/drawing/2014/main" id="{26E5E589-B8A3-4788-B7F5-EF6429B237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1" name="CustomShape 1">
          <a:extLst>
            <a:ext uri="{FF2B5EF4-FFF2-40B4-BE49-F238E27FC236}">
              <a16:creationId xmlns:a16="http://schemas.microsoft.com/office/drawing/2014/main" id="{C5AA1D3B-4050-428C-86A7-2EA3D293D05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2" name="CustomShape 1">
          <a:extLst>
            <a:ext uri="{FF2B5EF4-FFF2-40B4-BE49-F238E27FC236}">
              <a16:creationId xmlns:a16="http://schemas.microsoft.com/office/drawing/2014/main" id="{4916C631-8EFD-4AC0-B010-17917CE1B6D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3" name="CustomShape 1">
          <a:extLst>
            <a:ext uri="{FF2B5EF4-FFF2-40B4-BE49-F238E27FC236}">
              <a16:creationId xmlns:a16="http://schemas.microsoft.com/office/drawing/2014/main" id="{CD232FEE-B8FC-43FC-9194-497F500D30A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4" name="CustomShape 1">
          <a:extLst>
            <a:ext uri="{FF2B5EF4-FFF2-40B4-BE49-F238E27FC236}">
              <a16:creationId xmlns:a16="http://schemas.microsoft.com/office/drawing/2014/main" id="{9044EE13-17FC-4C89-9834-04C8FEA9761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5" name="CustomShape 1">
          <a:extLst>
            <a:ext uri="{FF2B5EF4-FFF2-40B4-BE49-F238E27FC236}">
              <a16:creationId xmlns:a16="http://schemas.microsoft.com/office/drawing/2014/main" id="{71D5B934-D850-44D6-AF99-9143BEF2BF5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6" name="CustomShape 1">
          <a:extLst>
            <a:ext uri="{FF2B5EF4-FFF2-40B4-BE49-F238E27FC236}">
              <a16:creationId xmlns:a16="http://schemas.microsoft.com/office/drawing/2014/main" id="{F3C6757F-0A62-40E4-AEA7-E9AD4BC817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7" name="CustomShape 1">
          <a:extLst>
            <a:ext uri="{FF2B5EF4-FFF2-40B4-BE49-F238E27FC236}">
              <a16:creationId xmlns:a16="http://schemas.microsoft.com/office/drawing/2014/main" id="{F296E528-BBCF-4B62-83A7-476C8C07E9B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8" name="CustomShape 1">
          <a:extLst>
            <a:ext uri="{FF2B5EF4-FFF2-40B4-BE49-F238E27FC236}">
              <a16:creationId xmlns:a16="http://schemas.microsoft.com/office/drawing/2014/main" id="{501D9A95-313B-4D64-BEE8-39B12193DD4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49" name="CustomShape 1">
          <a:extLst>
            <a:ext uri="{FF2B5EF4-FFF2-40B4-BE49-F238E27FC236}">
              <a16:creationId xmlns:a16="http://schemas.microsoft.com/office/drawing/2014/main" id="{90844814-F7BE-43FB-AFE1-76F06411028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0" name="CustomShape 1">
          <a:extLst>
            <a:ext uri="{FF2B5EF4-FFF2-40B4-BE49-F238E27FC236}">
              <a16:creationId xmlns:a16="http://schemas.microsoft.com/office/drawing/2014/main" id="{5D528142-CE58-4C0B-983C-4CFA77F3C71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1" name="CustomShape 1">
          <a:extLst>
            <a:ext uri="{FF2B5EF4-FFF2-40B4-BE49-F238E27FC236}">
              <a16:creationId xmlns:a16="http://schemas.microsoft.com/office/drawing/2014/main" id="{EC86E010-1129-4A55-9F9F-DF123521CA1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2" name="CustomShape 1">
          <a:extLst>
            <a:ext uri="{FF2B5EF4-FFF2-40B4-BE49-F238E27FC236}">
              <a16:creationId xmlns:a16="http://schemas.microsoft.com/office/drawing/2014/main" id="{6F240FD2-5C89-4ACD-BEB1-A05BC39F742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3" name="CustomShape 1">
          <a:extLst>
            <a:ext uri="{FF2B5EF4-FFF2-40B4-BE49-F238E27FC236}">
              <a16:creationId xmlns:a16="http://schemas.microsoft.com/office/drawing/2014/main" id="{F748CAB0-632E-4DE4-9CE0-0533AFCD3BF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4" name="CustomShape 1">
          <a:extLst>
            <a:ext uri="{FF2B5EF4-FFF2-40B4-BE49-F238E27FC236}">
              <a16:creationId xmlns:a16="http://schemas.microsoft.com/office/drawing/2014/main" id="{B9CBF703-9A8C-4D9C-B810-AD936595D8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5" name="CustomShape 1">
          <a:extLst>
            <a:ext uri="{FF2B5EF4-FFF2-40B4-BE49-F238E27FC236}">
              <a16:creationId xmlns:a16="http://schemas.microsoft.com/office/drawing/2014/main" id="{C1617E02-5633-408B-AA22-599C35B8E62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6" name="CustomShape 1">
          <a:extLst>
            <a:ext uri="{FF2B5EF4-FFF2-40B4-BE49-F238E27FC236}">
              <a16:creationId xmlns:a16="http://schemas.microsoft.com/office/drawing/2014/main" id="{AEA8C39C-0DD4-43D6-A3A1-36E4122013A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7" name="CustomShape 1">
          <a:extLst>
            <a:ext uri="{FF2B5EF4-FFF2-40B4-BE49-F238E27FC236}">
              <a16:creationId xmlns:a16="http://schemas.microsoft.com/office/drawing/2014/main" id="{F6F0D8EA-17B0-4107-B205-A9B6D1E6DB3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8" name="CustomShape 1">
          <a:extLst>
            <a:ext uri="{FF2B5EF4-FFF2-40B4-BE49-F238E27FC236}">
              <a16:creationId xmlns:a16="http://schemas.microsoft.com/office/drawing/2014/main" id="{7C0E8E67-505E-4FBC-9AC7-DDB2CA0BAC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59" name="CustomShape 1">
          <a:extLst>
            <a:ext uri="{FF2B5EF4-FFF2-40B4-BE49-F238E27FC236}">
              <a16:creationId xmlns:a16="http://schemas.microsoft.com/office/drawing/2014/main" id="{C6698663-46F2-47E2-9883-F25ED2AD337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0" name="CustomShape 1">
          <a:extLst>
            <a:ext uri="{FF2B5EF4-FFF2-40B4-BE49-F238E27FC236}">
              <a16:creationId xmlns:a16="http://schemas.microsoft.com/office/drawing/2014/main" id="{DB640854-C26E-411F-A456-F3431BD5CF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1" name="CustomShape 1">
          <a:extLst>
            <a:ext uri="{FF2B5EF4-FFF2-40B4-BE49-F238E27FC236}">
              <a16:creationId xmlns:a16="http://schemas.microsoft.com/office/drawing/2014/main" id="{1E1EAE7F-4A77-4B62-A3FE-3EF82CE76AB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2" name="CustomShape 1">
          <a:extLst>
            <a:ext uri="{FF2B5EF4-FFF2-40B4-BE49-F238E27FC236}">
              <a16:creationId xmlns:a16="http://schemas.microsoft.com/office/drawing/2014/main" id="{2CCA7E4F-9117-48B0-89A1-0253CE8064C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3" name="CustomShape 1">
          <a:extLst>
            <a:ext uri="{FF2B5EF4-FFF2-40B4-BE49-F238E27FC236}">
              <a16:creationId xmlns:a16="http://schemas.microsoft.com/office/drawing/2014/main" id="{A144405E-F51F-458B-8917-6AB7D476CE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4" name="CustomShape 1">
          <a:extLst>
            <a:ext uri="{FF2B5EF4-FFF2-40B4-BE49-F238E27FC236}">
              <a16:creationId xmlns:a16="http://schemas.microsoft.com/office/drawing/2014/main" id="{0AD06EDB-C226-43AC-9843-15508015D2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5" name="CustomShape 1">
          <a:extLst>
            <a:ext uri="{FF2B5EF4-FFF2-40B4-BE49-F238E27FC236}">
              <a16:creationId xmlns:a16="http://schemas.microsoft.com/office/drawing/2014/main" id="{DCC6ED13-6585-4E15-9106-66D81C1083C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6" name="CustomShape 1">
          <a:extLst>
            <a:ext uri="{FF2B5EF4-FFF2-40B4-BE49-F238E27FC236}">
              <a16:creationId xmlns:a16="http://schemas.microsoft.com/office/drawing/2014/main" id="{E9EB9709-4DF9-4191-9E47-4D91528130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7" name="CustomShape 1">
          <a:extLst>
            <a:ext uri="{FF2B5EF4-FFF2-40B4-BE49-F238E27FC236}">
              <a16:creationId xmlns:a16="http://schemas.microsoft.com/office/drawing/2014/main" id="{20E2BF33-042E-4C33-B01A-8F6E121EA66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8" name="CustomShape 1">
          <a:extLst>
            <a:ext uri="{FF2B5EF4-FFF2-40B4-BE49-F238E27FC236}">
              <a16:creationId xmlns:a16="http://schemas.microsoft.com/office/drawing/2014/main" id="{BB78D70F-1F49-45E6-8463-71E089922A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69" name="CustomShape 1">
          <a:extLst>
            <a:ext uri="{FF2B5EF4-FFF2-40B4-BE49-F238E27FC236}">
              <a16:creationId xmlns:a16="http://schemas.microsoft.com/office/drawing/2014/main" id="{69563C9E-CE17-40E7-876C-5191FB02B0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0" name="CustomShape 1">
          <a:extLst>
            <a:ext uri="{FF2B5EF4-FFF2-40B4-BE49-F238E27FC236}">
              <a16:creationId xmlns:a16="http://schemas.microsoft.com/office/drawing/2014/main" id="{D2DDC11F-D66C-4280-B5F8-2836CADD3CF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1" name="CustomShape 1">
          <a:extLst>
            <a:ext uri="{FF2B5EF4-FFF2-40B4-BE49-F238E27FC236}">
              <a16:creationId xmlns:a16="http://schemas.microsoft.com/office/drawing/2014/main" id="{7FA5626A-87EE-47A0-ACFE-A079561B06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2" name="CustomShape 1">
          <a:extLst>
            <a:ext uri="{FF2B5EF4-FFF2-40B4-BE49-F238E27FC236}">
              <a16:creationId xmlns:a16="http://schemas.microsoft.com/office/drawing/2014/main" id="{8FF9A576-876D-4232-9456-ED91AF4066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3" name="CustomShape 1">
          <a:extLst>
            <a:ext uri="{FF2B5EF4-FFF2-40B4-BE49-F238E27FC236}">
              <a16:creationId xmlns:a16="http://schemas.microsoft.com/office/drawing/2014/main" id="{9D3FDE80-2846-4EDF-A476-36F4E88CB8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4" name="CustomShape 1">
          <a:extLst>
            <a:ext uri="{FF2B5EF4-FFF2-40B4-BE49-F238E27FC236}">
              <a16:creationId xmlns:a16="http://schemas.microsoft.com/office/drawing/2014/main" id="{DAECE9E8-E247-4000-B2EE-E0E04B216D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5" name="CustomShape 1">
          <a:extLst>
            <a:ext uri="{FF2B5EF4-FFF2-40B4-BE49-F238E27FC236}">
              <a16:creationId xmlns:a16="http://schemas.microsoft.com/office/drawing/2014/main" id="{C0D3A88A-73A4-4270-AC45-1E2CE0322D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6" name="CustomShape 1">
          <a:extLst>
            <a:ext uri="{FF2B5EF4-FFF2-40B4-BE49-F238E27FC236}">
              <a16:creationId xmlns:a16="http://schemas.microsoft.com/office/drawing/2014/main" id="{6F87B4C7-0817-4EEF-8AAC-B59C82030D3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7" name="CustomShape 1">
          <a:extLst>
            <a:ext uri="{FF2B5EF4-FFF2-40B4-BE49-F238E27FC236}">
              <a16:creationId xmlns:a16="http://schemas.microsoft.com/office/drawing/2014/main" id="{47399469-FE97-45AE-9444-D9EFA38676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8" name="CustomShape 1">
          <a:extLst>
            <a:ext uri="{FF2B5EF4-FFF2-40B4-BE49-F238E27FC236}">
              <a16:creationId xmlns:a16="http://schemas.microsoft.com/office/drawing/2014/main" id="{8D328EED-9E06-4F74-B9F2-D4AE28C92B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79" name="CustomShape 1">
          <a:extLst>
            <a:ext uri="{FF2B5EF4-FFF2-40B4-BE49-F238E27FC236}">
              <a16:creationId xmlns:a16="http://schemas.microsoft.com/office/drawing/2014/main" id="{CC4AA60C-C7C5-46B5-8C4B-FCFB5D2F70E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0" name="CustomShape 1">
          <a:extLst>
            <a:ext uri="{FF2B5EF4-FFF2-40B4-BE49-F238E27FC236}">
              <a16:creationId xmlns:a16="http://schemas.microsoft.com/office/drawing/2014/main" id="{271F1C38-B338-4FE7-9608-254961E2DCF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1" name="CustomShape 1">
          <a:extLst>
            <a:ext uri="{FF2B5EF4-FFF2-40B4-BE49-F238E27FC236}">
              <a16:creationId xmlns:a16="http://schemas.microsoft.com/office/drawing/2014/main" id="{E690407C-3715-4E9B-90CF-61458923EC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2" name="CustomShape 1">
          <a:extLst>
            <a:ext uri="{FF2B5EF4-FFF2-40B4-BE49-F238E27FC236}">
              <a16:creationId xmlns:a16="http://schemas.microsoft.com/office/drawing/2014/main" id="{E8DB80E1-2C32-4629-81AE-C4A7A37D7DC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3" name="CustomShape 1">
          <a:extLst>
            <a:ext uri="{FF2B5EF4-FFF2-40B4-BE49-F238E27FC236}">
              <a16:creationId xmlns:a16="http://schemas.microsoft.com/office/drawing/2014/main" id="{D06CF611-3DC9-4206-933E-A99BA05A241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4" name="CustomShape 1">
          <a:extLst>
            <a:ext uri="{FF2B5EF4-FFF2-40B4-BE49-F238E27FC236}">
              <a16:creationId xmlns:a16="http://schemas.microsoft.com/office/drawing/2014/main" id="{A3C7B731-1269-4DF9-8102-04BD3A5BA7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5" name="CustomShape 1">
          <a:extLst>
            <a:ext uri="{FF2B5EF4-FFF2-40B4-BE49-F238E27FC236}">
              <a16:creationId xmlns:a16="http://schemas.microsoft.com/office/drawing/2014/main" id="{E43280A4-4A78-40DF-B4FF-6926E121ECB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6" name="CustomShape 1">
          <a:extLst>
            <a:ext uri="{FF2B5EF4-FFF2-40B4-BE49-F238E27FC236}">
              <a16:creationId xmlns:a16="http://schemas.microsoft.com/office/drawing/2014/main" id="{143E8115-181B-4EB9-B10A-C0FB8DC829F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7" name="CustomShape 1">
          <a:extLst>
            <a:ext uri="{FF2B5EF4-FFF2-40B4-BE49-F238E27FC236}">
              <a16:creationId xmlns:a16="http://schemas.microsoft.com/office/drawing/2014/main" id="{F5C7CED1-91BB-4591-A696-A4C0489D0F3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8" name="CustomShape 1">
          <a:extLst>
            <a:ext uri="{FF2B5EF4-FFF2-40B4-BE49-F238E27FC236}">
              <a16:creationId xmlns:a16="http://schemas.microsoft.com/office/drawing/2014/main" id="{16ACE625-49A8-499F-A00F-8ED7851E81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89" name="CustomShape 1">
          <a:extLst>
            <a:ext uri="{FF2B5EF4-FFF2-40B4-BE49-F238E27FC236}">
              <a16:creationId xmlns:a16="http://schemas.microsoft.com/office/drawing/2014/main" id="{5C0E39C2-9CC2-4904-A2B5-DB518B29161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0" name="CustomShape 1">
          <a:extLst>
            <a:ext uri="{FF2B5EF4-FFF2-40B4-BE49-F238E27FC236}">
              <a16:creationId xmlns:a16="http://schemas.microsoft.com/office/drawing/2014/main" id="{49F3F6CE-42CB-4D31-A3F3-4D1DE90164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1" name="CustomShape 1">
          <a:extLst>
            <a:ext uri="{FF2B5EF4-FFF2-40B4-BE49-F238E27FC236}">
              <a16:creationId xmlns:a16="http://schemas.microsoft.com/office/drawing/2014/main" id="{AB03AA9F-164E-4B03-B71F-19BECFAD0D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2" name="CustomShape 1">
          <a:extLst>
            <a:ext uri="{FF2B5EF4-FFF2-40B4-BE49-F238E27FC236}">
              <a16:creationId xmlns:a16="http://schemas.microsoft.com/office/drawing/2014/main" id="{6EADBA5A-0E81-43B9-9711-349E800023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3" name="CustomShape 1">
          <a:extLst>
            <a:ext uri="{FF2B5EF4-FFF2-40B4-BE49-F238E27FC236}">
              <a16:creationId xmlns:a16="http://schemas.microsoft.com/office/drawing/2014/main" id="{54A21858-9A80-4263-9177-CEC82521F5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4" name="CustomShape 1">
          <a:extLst>
            <a:ext uri="{FF2B5EF4-FFF2-40B4-BE49-F238E27FC236}">
              <a16:creationId xmlns:a16="http://schemas.microsoft.com/office/drawing/2014/main" id="{0F3C6271-39C1-4D1C-BEE5-9C116ECF2E5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5" name="CustomShape 1">
          <a:extLst>
            <a:ext uri="{FF2B5EF4-FFF2-40B4-BE49-F238E27FC236}">
              <a16:creationId xmlns:a16="http://schemas.microsoft.com/office/drawing/2014/main" id="{755A1248-D19C-408D-9667-16E7F6B9AA1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6" name="CustomShape 1">
          <a:extLst>
            <a:ext uri="{FF2B5EF4-FFF2-40B4-BE49-F238E27FC236}">
              <a16:creationId xmlns:a16="http://schemas.microsoft.com/office/drawing/2014/main" id="{4AB65EC1-03C0-4287-8823-A38213989F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7" name="CustomShape 1">
          <a:extLst>
            <a:ext uri="{FF2B5EF4-FFF2-40B4-BE49-F238E27FC236}">
              <a16:creationId xmlns:a16="http://schemas.microsoft.com/office/drawing/2014/main" id="{9205A10C-D8CF-420E-860A-B1E918B1C0D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8" name="CustomShape 1">
          <a:extLst>
            <a:ext uri="{FF2B5EF4-FFF2-40B4-BE49-F238E27FC236}">
              <a16:creationId xmlns:a16="http://schemas.microsoft.com/office/drawing/2014/main" id="{E8012CC7-7318-41A6-931A-43791165807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599" name="CustomShape 1">
          <a:extLst>
            <a:ext uri="{FF2B5EF4-FFF2-40B4-BE49-F238E27FC236}">
              <a16:creationId xmlns:a16="http://schemas.microsoft.com/office/drawing/2014/main" id="{5E2DB71C-7695-4535-A968-B5D92CC27B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0" name="CustomShape 1">
          <a:extLst>
            <a:ext uri="{FF2B5EF4-FFF2-40B4-BE49-F238E27FC236}">
              <a16:creationId xmlns:a16="http://schemas.microsoft.com/office/drawing/2014/main" id="{AF22893C-BA02-4257-9346-17D4E2A1A0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1" name="CustomShape 1">
          <a:extLst>
            <a:ext uri="{FF2B5EF4-FFF2-40B4-BE49-F238E27FC236}">
              <a16:creationId xmlns:a16="http://schemas.microsoft.com/office/drawing/2014/main" id="{1F8137C8-B896-4035-9529-31CA0B9578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2" name="CustomShape 1">
          <a:extLst>
            <a:ext uri="{FF2B5EF4-FFF2-40B4-BE49-F238E27FC236}">
              <a16:creationId xmlns:a16="http://schemas.microsoft.com/office/drawing/2014/main" id="{109E5463-00A8-41B9-9ECE-4428E17973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3" name="CustomShape 1">
          <a:extLst>
            <a:ext uri="{FF2B5EF4-FFF2-40B4-BE49-F238E27FC236}">
              <a16:creationId xmlns:a16="http://schemas.microsoft.com/office/drawing/2014/main" id="{3A8C1385-70D0-47F6-A0DC-8618BACA6A7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4" name="CustomShape 1">
          <a:extLst>
            <a:ext uri="{FF2B5EF4-FFF2-40B4-BE49-F238E27FC236}">
              <a16:creationId xmlns:a16="http://schemas.microsoft.com/office/drawing/2014/main" id="{D583AB67-7C74-4442-BCAE-B736FE969D5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5" name="CustomShape 1">
          <a:extLst>
            <a:ext uri="{FF2B5EF4-FFF2-40B4-BE49-F238E27FC236}">
              <a16:creationId xmlns:a16="http://schemas.microsoft.com/office/drawing/2014/main" id="{BE260D51-EF34-47E3-8D26-A81D92BDC7C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6" name="CustomShape 1">
          <a:extLst>
            <a:ext uri="{FF2B5EF4-FFF2-40B4-BE49-F238E27FC236}">
              <a16:creationId xmlns:a16="http://schemas.microsoft.com/office/drawing/2014/main" id="{F6DCB2E7-6C86-49DB-A5B2-D8D8A99091C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7" name="CustomShape 1">
          <a:extLst>
            <a:ext uri="{FF2B5EF4-FFF2-40B4-BE49-F238E27FC236}">
              <a16:creationId xmlns:a16="http://schemas.microsoft.com/office/drawing/2014/main" id="{9C8DD95D-8302-4586-9495-EF6901EFD21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8" name="CustomShape 1">
          <a:extLst>
            <a:ext uri="{FF2B5EF4-FFF2-40B4-BE49-F238E27FC236}">
              <a16:creationId xmlns:a16="http://schemas.microsoft.com/office/drawing/2014/main" id="{ECA83986-F64F-43DD-8E4B-F217E8B73B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09" name="CustomShape 1">
          <a:extLst>
            <a:ext uri="{FF2B5EF4-FFF2-40B4-BE49-F238E27FC236}">
              <a16:creationId xmlns:a16="http://schemas.microsoft.com/office/drawing/2014/main" id="{E01F9F23-DF72-49DC-A64B-303FBDB10A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0" name="CustomShape 1">
          <a:extLst>
            <a:ext uri="{FF2B5EF4-FFF2-40B4-BE49-F238E27FC236}">
              <a16:creationId xmlns:a16="http://schemas.microsoft.com/office/drawing/2014/main" id="{3CC4BA4D-D3AE-4B1D-9396-C7DA1B728F8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1" name="CustomShape 1">
          <a:extLst>
            <a:ext uri="{FF2B5EF4-FFF2-40B4-BE49-F238E27FC236}">
              <a16:creationId xmlns:a16="http://schemas.microsoft.com/office/drawing/2014/main" id="{FC0BC4BF-4563-4A42-9D90-C614617CFB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2" name="CustomShape 1">
          <a:extLst>
            <a:ext uri="{FF2B5EF4-FFF2-40B4-BE49-F238E27FC236}">
              <a16:creationId xmlns:a16="http://schemas.microsoft.com/office/drawing/2014/main" id="{C8D0310F-8F86-4027-B9D8-F9736DC554A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3" name="CustomShape 1">
          <a:extLst>
            <a:ext uri="{FF2B5EF4-FFF2-40B4-BE49-F238E27FC236}">
              <a16:creationId xmlns:a16="http://schemas.microsoft.com/office/drawing/2014/main" id="{29071204-DF7E-425C-BB9A-889510CAC95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4" name="CustomShape 1">
          <a:extLst>
            <a:ext uri="{FF2B5EF4-FFF2-40B4-BE49-F238E27FC236}">
              <a16:creationId xmlns:a16="http://schemas.microsoft.com/office/drawing/2014/main" id="{E8E6DCC3-54B4-48ED-9104-EBDBD3ECEFE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5" name="CustomShape 1">
          <a:extLst>
            <a:ext uri="{FF2B5EF4-FFF2-40B4-BE49-F238E27FC236}">
              <a16:creationId xmlns:a16="http://schemas.microsoft.com/office/drawing/2014/main" id="{F910A150-54D2-48A6-A516-B37FF9244F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6" name="CustomShape 1">
          <a:extLst>
            <a:ext uri="{FF2B5EF4-FFF2-40B4-BE49-F238E27FC236}">
              <a16:creationId xmlns:a16="http://schemas.microsoft.com/office/drawing/2014/main" id="{B2D57929-2F35-4F6D-88F5-90608A5DBA0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7" name="CustomShape 1">
          <a:extLst>
            <a:ext uri="{FF2B5EF4-FFF2-40B4-BE49-F238E27FC236}">
              <a16:creationId xmlns:a16="http://schemas.microsoft.com/office/drawing/2014/main" id="{978CD83E-9EBB-4756-9874-6C51F9952F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8" name="CustomShape 1">
          <a:extLst>
            <a:ext uri="{FF2B5EF4-FFF2-40B4-BE49-F238E27FC236}">
              <a16:creationId xmlns:a16="http://schemas.microsoft.com/office/drawing/2014/main" id="{6D2529ED-6A1F-4685-836E-645E3E459B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19" name="CustomShape 1">
          <a:extLst>
            <a:ext uri="{FF2B5EF4-FFF2-40B4-BE49-F238E27FC236}">
              <a16:creationId xmlns:a16="http://schemas.microsoft.com/office/drawing/2014/main" id="{1E0761BD-416C-416D-8DFE-B75748A35B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0" name="CustomShape 1">
          <a:extLst>
            <a:ext uri="{FF2B5EF4-FFF2-40B4-BE49-F238E27FC236}">
              <a16:creationId xmlns:a16="http://schemas.microsoft.com/office/drawing/2014/main" id="{64CDF710-1B47-4C21-8D81-C329516BFE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1" name="CustomShape 1">
          <a:extLst>
            <a:ext uri="{FF2B5EF4-FFF2-40B4-BE49-F238E27FC236}">
              <a16:creationId xmlns:a16="http://schemas.microsoft.com/office/drawing/2014/main" id="{CF807D8A-B509-494B-ACC1-1E398C0B19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2" name="CustomShape 1">
          <a:extLst>
            <a:ext uri="{FF2B5EF4-FFF2-40B4-BE49-F238E27FC236}">
              <a16:creationId xmlns:a16="http://schemas.microsoft.com/office/drawing/2014/main" id="{7FC78C7C-9210-45E6-A6C8-25C5A5DCF2C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3" name="CustomShape 1">
          <a:extLst>
            <a:ext uri="{FF2B5EF4-FFF2-40B4-BE49-F238E27FC236}">
              <a16:creationId xmlns:a16="http://schemas.microsoft.com/office/drawing/2014/main" id="{2E11D735-04A7-4EB5-A663-9F7DD9C2785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4" name="CustomShape 1">
          <a:extLst>
            <a:ext uri="{FF2B5EF4-FFF2-40B4-BE49-F238E27FC236}">
              <a16:creationId xmlns:a16="http://schemas.microsoft.com/office/drawing/2014/main" id="{D019E56F-CA8D-4233-9337-E6B2850EEC1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5" name="CustomShape 1">
          <a:extLst>
            <a:ext uri="{FF2B5EF4-FFF2-40B4-BE49-F238E27FC236}">
              <a16:creationId xmlns:a16="http://schemas.microsoft.com/office/drawing/2014/main" id="{55637BDB-65AD-4EE4-94B9-2FEA81798FA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6" name="CustomShape 1">
          <a:extLst>
            <a:ext uri="{FF2B5EF4-FFF2-40B4-BE49-F238E27FC236}">
              <a16:creationId xmlns:a16="http://schemas.microsoft.com/office/drawing/2014/main" id="{A6BD0E67-4B64-4A1D-88C2-9EC07AA8AD6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7" name="CustomShape 1">
          <a:extLst>
            <a:ext uri="{FF2B5EF4-FFF2-40B4-BE49-F238E27FC236}">
              <a16:creationId xmlns:a16="http://schemas.microsoft.com/office/drawing/2014/main" id="{4A89A993-EE5C-4BC2-922F-8B41524113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8" name="CustomShape 1">
          <a:extLst>
            <a:ext uri="{FF2B5EF4-FFF2-40B4-BE49-F238E27FC236}">
              <a16:creationId xmlns:a16="http://schemas.microsoft.com/office/drawing/2014/main" id="{2DCA531C-63D3-4EAC-82C1-B9C580BD6E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29" name="CustomShape 1">
          <a:extLst>
            <a:ext uri="{FF2B5EF4-FFF2-40B4-BE49-F238E27FC236}">
              <a16:creationId xmlns:a16="http://schemas.microsoft.com/office/drawing/2014/main" id="{57B1F842-F4D7-483E-9F10-DB95F36428B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0" name="CustomShape 1">
          <a:extLst>
            <a:ext uri="{FF2B5EF4-FFF2-40B4-BE49-F238E27FC236}">
              <a16:creationId xmlns:a16="http://schemas.microsoft.com/office/drawing/2014/main" id="{EA4AD861-CF0D-48D8-9F5A-DA25B275C1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1" name="CustomShape 1">
          <a:extLst>
            <a:ext uri="{FF2B5EF4-FFF2-40B4-BE49-F238E27FC236}">
              <a16:creationId xmlns:a16="http://schemas.microsoft.com/office/drawing/2014/main" id="{19DC6240-FB9D-42CA-A0BB-CA1972A42CE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2" name="CustomShape 1">
          <a:extLst>
            <a:ext uri="{FF2B5EF4-FFF2-40B4-BE49-F238E27FC236}">
              <a16:creationId xmlns:a16="http://schemas.microsoft.com/office/drawing/2014/main" id="{9D5B7327-FFC8-4E45-A924-CD237497D1C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3" name="CustomShape 1">
          <a:extLst>
            <a:ext uri="{FF2B5EF4-FFF2-40B4-BE49-F238E27FC236}">
              <a16:creationId xmlns:a16="http://schemas.microsoft.com/office/drawing/2014/main" id="{9A0D7AB9-F959-44D9-A5F1-F615BC2A261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4" name="CustomShape 1">
          <a:extLst>
            <a:ext uri="{FF2B5EF4-FFF2-40B4-BE49-F238E27FC236}">
              <a16:creationId xmlns:a16="http://schemas.microsoft.com/office/drawing/2014/main" id="{7F964047-3658-46FF-A7D8-AA823F9C14D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5" name="CustomShape 1">
          <a:extLst>
            <a:ext uri="{FF2B5EF4-FFF2-40B4-BE49-F238E27FC236}">
              <a16:creationId xmlns:a16="http://schemas.microsoft.com/office/drawing/2014/main" id="{2F41B2E5-54A1-4EBD-89BD-0959F862888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6" name="CustomShape 1">
          <a:extLst>
            <a:ext uri="{FF2B5EF4-FFF2-40B4-BE49-F238E27FC236}">
              <a16:creationId xmlns:a16="http://schemas.microsoft.com/office/drawing/2014/main" id="{CE32C479-C47D-4672-B8BD-21CF9504C60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7" name="CustomShape 1">
          <a:extLst>
            <a:ext uri="{FF2B5EF4-FFF2-40B4-BE49-F238E27FC236}">
              <a16:creationId xmlns:a16="http://schemas.microsoft.com/office/drawing/2014/main" id="{3D4CBADC-C211-4C31-9D4D-79A9BC0EB0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8" name="CustomShape 1">
          <a:extLst>
            <a:ext uri="{FF2B5EF4-FFF2-40B4-BE49-F238E27FC236}">
              <a16:creationId xmlns:a16="http://schemas.microsoft.com/office/drawing/2014/main" id="{B31858BC-C606-4AD9-8316-20FA2209D16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39" name="CustomShape 1">
          <a:extLst>
            <a:ext uri="{FF2B5EF4-FFF2-40B4-BE49-F238E27FC236}">
              <a16:creationId xmlns:a16="http://schemas.microsoft.com/office/drawing/2014/main" id="{3880E6D6-1660-4A73-A311-7FE131644D2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0" name="CustomShape 1">
          <a:extLst>
            <a:ext uri="{FF2B5EF4-FFF2-40B4-BE49-F238E27FC236}">
              <a16:creationId xmlns:a16="http://schemas.microsoft.com/office/drawing/2014/main" id="{A8A266E7-EAB2-4022-BEBB-9D8BA144B2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1" name="CustomShape 1">
          <a:extLst>
            <a:ext uri="{FF2B5EF4-FFF2-40B4-BE49-F238E27FC236}">
              <a16:creationId xmlns:a16="http://schemas.microsoft.com/office/drawing/2014/main" id="{FA0AE6B2-EB2F-46BC-95F1-D7D1EB49A5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2" name="CustomShape 1">
          <a:extLst>
            <a:ext uri="{FF2B5EF4-FFF2-40B4-BE49-F238E27FC236}">
              <a16:creationId xmlns:a16="http://schemas.microsoft.com/office/drawing/2014/main" id="{B81AF52E-5F8F-4DC0-9047-9DD2F3B5A65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3" name="CustomShape 1">
          <a:extLst>
            <a:ext uri="{FF2B5EF4-FFF2-40B4-BE49-F238E27FC236}">
              <a16:creationId xmlns:a16="http://schemas.microsoft.com/office/drawing/2014/main" id="{8E6F21C1-E774-4316-AADA-AB8019F4156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4" name="CustomShape 1">
          <a:extLst>
            <a:ext uri="{FF2B5EF4-FFF2-40B4-BE49-F238E27FC236}">
              <a16:creationId xmlns:a16="http://schemas.microsoft.com/office/drawing/2014/main" id="{0A9B8FEF-EC34-49A9-967C-DB3A1555EC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5" name="CustomShape 1">
          <a:extLst>
            <a:ext uri="{FF2B5EF4-FFF2-40B4-BE49-F238E27FC236}">
              <a16:creationId xmlns:a16="http://schemas.microsoft.com/office/drawing/2014/main" id="{86D199A4-D24D-43BB-B984-CD8FBF59BB0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6" name="CustomShape 1">
          <a:extLst>
            <a:ext uri="{FF2B5EF4-FFF2-40B4-BE49-F238E27FC236}">
              <a16:creationId xmlns:a16="http://schemas.microsoft.com/office/drawing/2014/main" id="{4E2EB31F-1F49-4681-907A-B7C6FAECF95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7" name="CustomShape 1">
          <a:extLst>
            <a:ext uri="{FF2B5EF4-FFF2-40B4-BE49-F238E27FC236}">
              <a16:creationId xmlns:a16="http://schemas.microsoft.com/office/drawing/2014/main" id="{F0CB5CCB-6B58-4B26-9DD2-E98FE25D96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8" name="CustomShape 1">
          <a:extLst>
            <a:ext uri="{FF2B5EF4-FFF2-40B4-BE49-F238E27FC236}">
              <a16:creationId xmlns:a16="http://schemas.microsoft.com/office/drawing/2014/main" id="{EFB7B097-7815-4358-8F09-535A270450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49" name="CustomShape 1">
          <a:extLst>
            <a:ext uri="{FF2B5EF4-FFF2-40B4-BE49-F238E27FC236}">
              <a16:creationId xmlns:a16="http://schemas.microsoft.com/office/drawing/2014/main" id="{586E5237-0EF0-4DDD-97AB-AC74F62D42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0" name="CustomShape 1">
          <a:extLst>
            <a:ext uri="{FF2B5EF4-FFF2-40B4-BE49-F238E27FC236}">
              <a16:creationId xmlns:a16="http://schemas.microsoft.com/office/drawing/2014/main" id="{6A42804E-7F3E-445F-9CA8-1D972D2261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1" name="CustomShape 1">
          <a:extLst>
            <a:ext uri="{FF2B5EF4-FFF2-40B4-BE49-F238E27FC236}">
              <a16:creationId xmlns:a16="http://schemas.microsoft.com/office/drawing/2014/main" id="{B1BA95D9-C0FB-4DB1-9D6E-36DDB79BAEF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2" name="CustomShape 1">
          <a:extLst>
            <a:ext uri="{FF2B5EF4-FFF2-40B4-BE49-F238E27FC236}">
              <a16:creationId xmlns:a16="http://schemas.microsoft.com/office/drawing/2014/main" id="{12C6B1A4-D67C-40D7-BF9A-99421EBCF32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3" name="CustomShape 1">
          <a:extLst>
            <a:ext uri="{FF2B5EF4-FFF2-40B4-BE49-F238E27FC236}">
              <a16:creationId xmlns:a16="http://schemas.microsoft.com/office/drawing/2014/main" id="{38F7539C-C778-4970-9725-DE47EFC9A82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4" name="CustomShape 1">
          <a:extLst>
            <a:ext uri="{FF2B5EF4-FFF2-40B4-BE49-F238E27FC236}">
              <a16:creationId xmlns:a16="http://schemas.microsoft.com/office/drawing/2014/main" id="{5CE55B26-1CF8-4618-8EA1-3047F6CA62C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5" name="CustomShape 1">
          <a:extLst>
            <a:ext uri="{FF2B5EF4-FFF2-40B4-BE49-F238E27FC236}">
              <a16:creationId xmlns:a16="http://schemas.microsoft.com/office/drawing/2014/main" id="{845D43BC-7680-4DB2-9248-CD617DC6C7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6" name="CustomShape 1">
          <a:extLst>
            <a:ext uri="{FF2B5EF4-FFF2-40B4-BE49-F238E27FC236}">
              <a16:creationId xmlns:a16="http://schemas.microsoft.com/office/drawing/2014/main" id="{101413EE-520F-47E1-B45D-95B5302FF6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7" name="CustomShape 1">
          <a:extLst>
            <a:ext uri="{FF2B5EF4-FFF2-40B4-BE49-F238E27FC236}">
              <a16:creationId xmlns:a16="http://schemas.microsoft.com/office/drawing/2014/main" id="{6409D3B7-7CF8-407D-9CC1-BC0B057CD2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8" name="CustomShape 1">
          <a:extLst>
            <a:ext uri="{FF2B5EF4-FFF2-40B4-BE49-F238E27FC236}">
              <a16:creationId xmlns:a16="http://schemas.microsoft.com/office/drawing/2014/main" id="{1A048834-99EF-41A8-8666-93FEEFB2C39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59" name="CustomShape 1">
          <a:extLst>
            <a:ext uri="{FF2B5EF4-FFF2-40B4-BE49-F238E27FC236}">
              <a16:creationId xmlns:a16="http://schemas.microsoft.com/office/drawing/2014/main" id="{9FEC512B-7AD8-4B7B-B3DB-5D37D433D84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0" name="CustomShape 1">
          <a:extLst>
            <a:ext uri="{FF2B5EF4-FFF2-40B4-BE49-F238E27FC236}">
              <a16:creationId xmlns:a16="http://schemas.microsoft.com/office/drawing/2014/main" id="{6C97DD57-7668-4C53-9A35-12FF25C70F7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1" name="CustomShape 1">
          <a:extLst>
            <a:ext uri="{FF2B5EF4-FFF2-40B4-BE49-F238E27FC236}">
              <a16:creationId xmlns:a16="http://schemas.microsoft.com/office/drawing/2014/main" id="{4D4EE192-6E70-46CB-9AE6-5BD5F4FDC1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2" name="CustomShape 1">
          <a:extLst>
            <a:ext uri="{FF2B5EF4-FFF2-40B4-BE49-F238E27FC236}">
              <a16:creationId xmlns:a16="http://schemas.microsoft.com/office/drawing/2014/main" id="{E653A89C-8077-41EF-9765-0F45366E05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3" name="CustomShape 1">
          <a:extLst>
            <a:ext uri="{FF2B5EF4-FFF2-40B4-BE49-F238E27FC236}">
              <a16:creationId xmlns:a16="http://schemas.microsoft.com/office/drawing/2014/main" id="{D1051530-182D-4A6E-8658-B459904B3A6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4" name="CustomShape 1">
          <a:extLst>
            <a:ext uri="{FF2B5EF4-FFF2-40B4-BE49-F238E27FC236}">
              <a16:creationId xmlns:a16="http://schemas.microsoft.com/office/drawing/2014/main" id="{28E1BC2E-D6AB-4119-B320-1F25F928D6E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5" name="CustomShape 1">
          <a:extLst>
            <a:ext uri="{FF2B5EF4-FFF2-40B4-BE49-F238E27FC236}">
              <a16:creationId xmlns:a16="http://schemas.microsoft.com/office/drawing/2014/main" id="{CCB8DF66-050F-415A-8B53-78E65595A2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6" name="CustomShape 1">
          <a:extLst>
            <a:ext uri="{FF2B5EF4-FFF2-40B4-BE49-F238E27FC236}">
              <a16:creationId xmlns:a16="http://schemas.microsoft.com/office/drawing/2014/main" id="{DDE55C73-2FED-4040-8314-299AD950F6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7" name="CustomShape 1">
          <a:extLst>
            <a:ext uri="{FF2B5EF4-FFF2-40B4-BE49-F238E27FC236}">
              <a16:creationId xmlns:a16="http://schemas.microsoft.com/office/drawing/2014/main" id="{6ABFCD0D-5B69-45BC-8D42-C933A741CD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8" name="CustomShape 1">
          <a:extLst>
            <a:ext uri="{FF2B5EF4-FFF2-40B4-BE49-F238E27FC236}">
              <a16:creationId xmlns:a16="http://schemas.microsoft.com/office/drawing/2014/main" id="{27F92449-6C9A-4B46-86DF-6531748CA3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69" name="CustomShape 1">
          <a:extLst>
            <a:ext uri="{FF2B5EF4-FFF2-40B4-BE49-F238E27FC236}">
              <a16:creationId xmlns:a16="http://schemas.microsoft.com/office/drawing/2014/main" id="{94A75A45-94CA-45C3-B965-ACC0A0396E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0" name="CustomShape 1">
          <a:extLst>
            <a:ext uri="{FF2B5EF4-FFF2-40B4-BE49-F238E27FC236}">
              <a16:creationId xmlns:a16="http://schemas.microsoft.com/office/drawing/2014/main" id="{E578E37A-889D-47D4-95B9-2FC2969D24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1" name="CustomShape 1">
          <a:extLst>
            <a:ext uri="{FF2B5EF4-FFF2-40B4-BE49-F238E27FC236}">
              <a16:creationId xmlns:a16="http://schemas.microsoft.com/office/drawing/2014/main" id="{04672087-6CE8-4D8F-B563-392EB370295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2" name="CustomShape 1">
          <a:extLst>
            <a:ext uri="{FF2B5EF4-FFF2-40B4-BE49-F238E27FC236}">
              <a16:creationId xmlns:a16="http://schemas.microsoft.com/office/drawing/2014/main" id="{02D05927-FF34-4E9A-8A11-70144AD101F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3" name="CustomShape 1">
          <a:extLst>
            <a:ext uri="{FF2B5EF4-FFF2-40B4-BE49-F238E27FC236}">
              <a16:creationId xmlns:a16="http://schemas.microsoft.com/office/drawing/2014/main" id="{C8C795A5-58C5-44EC-AC72-4A4A559ADB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4" name="CustomShape 1">
          <a:extLst>
            <a:ext uri="{FF2B5EF4-FFF2-40B4-BE49-F238E27FC236}">
              <a16:creationId xmlns:a16="http://schemas.microsoft.com/office/drawing/2014/main" id="{9477B93B-D4CE-4DE4-98E6-BCDB6D504E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5" name="CustomShape 1">
          <a:extLst>
            <a:ext uri="{FF2B5EF4-FFF2-40B4-BE49-F238E27FC236}">
              <a16:creationId xmlns:a16="http://schemas.microsoft.com/office/drawing/2014/main" id="{1EB0E26E-D1A7-4217-AE28-BE581DC2FF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6" name="CustomShape 1">
          <a:extLst>
            <a:ext uri="{FF2B5EF4-FFF2-40B4-BE49-F238E27FC236}">
              <a16:creationId xmlns:a16="http://schemas.microsoft.com/office/drawing/2014/main" id="{C3F0ED52-7113-4A9B-9906-0F3044752F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7" name="CustomShape 1">
          <a:extLst>
            <a:ext uri="{FF2B5EF4-FFF2-40B4-BE49-F238E27FC236}">
              <a16:creationId xmlns:a16="http://schemas.microsoft.com/office/drawing/2014/main" id="{A0DF895A-AF37-430D-8258-022694837BE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8" name="CustomShape 1">
          <a:extLst>
            <a:ext uri="{FF2B5EF4-FFF2-40B4-BE49-F238E27FC236}">
              <a16:creationId xmlns:a16="http://schemas.microsoft.com/office/drawing/2014/main" id="{32901306-B593-4F89-95C0-469B1E3A804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79" name="CustomShape 1">
          <a:extLst>
            <a:ext uri="{FF2B5EF4-FFF2-40B4-BE49-F238E27FC236}">
              <a16:creationId xmlns:a16="http://schemas.microsoft.com/office/drawing/2014/main" id="{CFFDCF3D-8C34-4826-AD50-40AEFB521A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0" name="CustomShape 1">
          <a:extLst>
            <a:ext uri="{FF2B5EF4-FFF2-40B4-BE49-F238E27FC236}">
              <a16:creationId xmlns:a16="http://schemas.microsoft.com/office/drawing/2014/main" id="{F4828DF9-C4FC-4428-B1B2-A866C245FB3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1" name="CustomShape 1">
          <a:extLst>
            <a:ext uri="{FF2B5EF4-FFF2-40B4-BE49-F238E27FC236}">
              <a16:creationId xmlns:a16="http://schemas.microsoft.com/office/drawing/2014/main" id="{09BBFF91-7757-45B0-8B63-7944A416087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2" name="CustomShape 1">
          <a:extLst>
            <a:ext uri="{FF2B5EF4-FFF2-40B4-BE49-F238E27FC236}">
              <a16:creationId xmlns:a16="http://schemas.microsoft.com/office/drawing/2014/main" id="{F960C1B4-460B-45A3-896A-F1BCE91E65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3" name="CustomShape 1">
          <a:extLst>
            <a:ext uri="{FF2B5EF4-FFF2-40B4-BE49-F238E27FC236}">
              <a16:creationId xmlns:a16="http://schemas.microsoft.com/office/drawing/2014/main" id="{A3B8C0B2-D89D-4F8D-8B00-ACD6CAB48C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4" name="CustomShape 1">
          <a:extLst>
            <a:ext uri="{FF2B5EF4-FFF2-40B4-BE49-F238E27FC236}">
              <a16:creationId xmlns:a16="http://schemas.microsoft.com/office/drawing/2014/main" id="{9483675A-0A6E-4D02-B660-52839E6775F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5" name="CustomShape 1">
          <a:extLst>
            <a:ext uri="{FF2B5EF4-FFF2-40B4-BE49-F238E27FC236}">
              <a16:creationId xmlns:a16="http://schemas.microsoft.com/office/drawing/2014/main" id="{2EE897C1-6386-4F33-9936-BFC23C24B6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6" name="CustomShape 1">
          <a:extLst>
            <a:ext uri="{FF2B5EF4-FFF2-40B4-BE49-F238E27FC236}">
              <a16:creationId xmlns:a16="http://schemas.microsoft.com/office/drawing/2014/main" id="{B5DEDE7F-C852-4069-8281-5841DF1369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7" name="CustomShape 1">
          <a:extLst>
            <a:ext uri="{FF2B5EF4-FFF2-40B4-BE49-F238E27FC236}">
              <a16:creationId xmlns:a16="http://schemas.microsoft.com/office/drawing/2014/main" id="{68A57770-4464-450D-ACDC-48952D76C7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8" name="CustomShape 1">
          <a:extLst>
            <a:ext uri="{FF2B5EF4-FFF2-40B4-BE49-F238E27FC236}">
              <a16:creationId xmlns:a16="http://schemas.microsoft.com/office/drawing/2014/main" id="{71E568A7-2112-425A-920F-522FB1EA4D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89" name="CustomShape 1">
          <a:extLst>
            <a:ext uri="{FF2B5EF4-FFF2-40B4-BE49-F238E27FC236}">
              <a16:creationId xmlns:a16="http://schemas.microsoft.com/office/drawing/2014/main" id="{BB4A2FD9-9BBC-47F6-8FA2-8D9E5A89D0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0" name="CustomShape 1">
          <a:extLst>
            <a:ext uri="{FF2B5EF4-FFF2-40B4-BE49-F238E27FC236}">
              <a16:creationId xmlns:a16="http://schemas.microsoft.com/office/drawing/2014/main" id="{A83603A0-40DC-49CA-888A-50D9C817F1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1" name="CustomShape 1">
          <a:extLst>
            <a:ext uri="{FF2B5EF4-FFF2-40B4-BE49-F238E27FC236}">
              <a16:creationId xmlns:a16="http://schemas.microsoft.com/office/drawing/2014/main" id="{2CCFBDA1-9A08-43FD-9B72-BD69F6F182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2" name="CustomShape 1">
          <a:extLst>
            <a:ext uri="{FF2B5EF4-FFF2-40B4-BE49-F238E27FC236}">
              <a16:creationId xmlns:a16="http://schemas.microsoft.com/office/drawing/2014/main" id="{5458F884-5FE5-46E3-AC7F-3AD6192D73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3" name="CustomShape 1">
          <a:extLst>
            <a:ext uri="{FF2B5EF4-FFF2-40B4-BE49-F238E27FC236}">
              <a16:creationId xmlns:a16="http://schemas.microsoft.com/office/drawing/2014/main" id="{47214A98-F0E2-4EA0-9C5F-3F48AC4845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4" name="CustomShape 1">
          <a:extLst>
            <a:ext uri="{FF2B5EF4-FFF2-40B4-BE49-F238E27FC236}">
              <a16:creationId xmlns:a16="http://schemas.microsoft.com/office/drawing/2014/main" id="{7BC9663D-4373-4F9E-AB90-3ACD638E99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5" name="CustomShape 1">
          <a:extLst>
            <a:ext uri="{FF2B5EF4-FFF2-40B4-BE49-F238E27FC236}">
              <a16:creationId xmlns:a16="http://schemas.microsoft.com/office/drawing/2014/main" id="{68F9C1D1-3751-4755-A2CD-7A07419A80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6" name="CustomShape 1">
          <a:extLst>
            <a:ext uri="{FF2B5EF4-FFF2-40B4-BE49-F238E27FC236}">
              <a16:creationId xmlns:a16="http://schemas.microsoft.com/office/drawing/2014/main" id="{7201B548-BF0F-4ADA-AE2E-7F7FEE9EF4A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7" name="CustomShape 1">
          <a:extLst>
            <a:ext uri="{FF2B5EF4-FFF2-40B4-BE49-F238E27FC236}">
              <a16:creationId xmlns:a16="http://schemas.microsoft.com/office/drawing/2014/main" id="{AB129D0D-4B21-45C4-A3E8-2D7F4991127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8" name="CustomShape 1">
          <a:extLst>
            <a:ext uri="{FF2B5EF4-FFF2-40B4-BE49-F238E27FC236}">
              <a16:creationId xmlns:a16="http://schemas.microsoft.com/office/drawing/2014/main" id="{FBB5B582-8BBB-48B9-BDAD-6874D33ADCF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699" name="CustomShape 1">
          <a:extLst>
            <a:ext uri="{FF2B5EF4-FFF2-40B4-BE49-F238E27FC236}">
              <a16:creationId xmlns:a16="http://schemas.microsoft.com/office/drawing/2014/main" id="{6C27AE29-E851-4133-8861-AC640274E8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0" name="CustomShape 1">
          <a:extLst>
            <a:ext uri="{FF2B5EF4-FFF2-40B4-BE49-F238E27FC236}">
              <a16:creationId xmlns:a16="http://schemas.microsoft.com/office/drawing/2014/main" id="{8F4C003E-8EAB-4471-B13C-AB5A330413E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1" name="CustomShape 1">
          <a:extLst>
            <a:ext uri="{FF2B5EF4-FFF2-40B4-BE49-F238E27FC236}">
              <a16:creationId xmlns:a16="http://schemas.microsoft.com/office/drawing/2014/main" id="{C2B27915-B39A-409D-AAB4-A7C47A18FF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2" name="CustomShape 1">
          <a:extLst>
            <a:ext uri="{FF2B5EF4-FFF2-40B4-BE49-F238E27FC236}">
              <a16:creationId xmlns:a16="http://schemas.microsoft.com/office/drawing/2014/main" id="{ED1F57E6-B928-451C-B1AF-4F83345695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3" name="CustomShape 1">
          <a:extLst>
            <a:ext uri="{FF2B5EF4-FFF2-40B4-BE49-F238E27FC236}">
              <a16:creationId xmlns:a16="http://schemas.microsoft.com/office/drawing/2014/main" id="{E7E263B2-082F-4F7C-AD9E-CD93C01740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4" name="CustomShape 1">
          <a:extLst>
            <a:ext uri="{FF2B5EF4-FFF2-40B4-BE49-F238E27FC236}">
              <a16:creationId xmlns:a16="http://schemas.microsoft.com/office/drawing/2014/main" id="{379C557A-8706-4489-9295-343B3B8788A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5" name="CustomShape 1">
          <a:extLst>
            <a:ext uri="{FF2B5EF4-FFF2-40B4-BE49-F238E27FC236}">
              <a16:creationId xmlns:a16="http://schemas.microsoft.com/office/drawing/2014/main" id="{93A1FB26-2DBD-4856-9FDE-AD17888B29C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6" name="CustomShape 1">
          <a:extLst>
            <a:ext uri="{FF2B5EF4-FFF2-40B4-BE49-F238E27FC236}">
              <a16:creationId xmlns:a16="http://schemas.microsoft.com/office/drawing/2014/main" id="{2750DA69-072B-4A9C-9F03-8981A6C1EC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7" name="CustomShape 1">
          <a:extLst>
            <a:ext uri="{FF2B5EF4-FFF2-40B4-BE49-F238E27FC236}">
              <a16:creationId xmlns:a16="http://schemas.microsoft.com/office/drawing/2014/main" id="{3B38BBBB-E72A-4CE0-ADA6-1FFA7BC06D7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8" name="CustomShape 1">
          <a:extLst>
            <a:ext uri="{FF2B5EF4-FFF2-40B4-BE49-F238E27FC236}">
              <a16:creationId xmlns:a16="http://schemas.microsoft.com/office/drawing/2014/main" id="{5CD8A055-F697-4191-91AB-A86C29F8A5A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09" name="CustomShape 1">
          <a:extLst>
            <a:ext uri="{FF2B5EF4-FFF2-40B4-BE49-F238E27FC236}">
              <a16:creationId xmlns:a16="http://schemas.microsoft.com/office/drawing/2014/main" id="{28D5D44F-0645-47F3-9786-3C2EE4CB7FD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0" name="CustomShape 1">
          <a:extLst>
            <a:ext uri="{FF2B5EF4-FFF2-40B4-BE49-F238E27FC236}">
              <a16:creationId xmlns:a16="http://schemas.microsoft.com/office/drawing/2014/main" id="{36268F3F-1FA6-4733-AED3-BAC42EB146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1" name="CustomShape 1">
          <a:extLst>
            <a:ext uri="{FF2B5EF4-FFF2-40B4-BE49-F238E27FC236}">
              <a16:creationId xmlns:a16="http://schemas.microsoft.com/office/drawing/2014/main" id="{DE33B852-F3EB-47AD-862F-59BD0441DE4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2" name="CustomShape 1">
          <a:extLst>
            <a:ext uri="{FF2B5EF4-FFF2-40B4-BE49-F238E27FC236}">
              <a16:creationId xmlns:a16="http://schemas.microsoft.com/office/drawing/2014/main" id="{42E9297F-58BE-41B0-AB62-8628754010C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3" name="CustomShape 1">
          <a:extLst>
            <a:ext uri="{FF2B5EF4-FFF2-40B4-BE49-F238E27FC236}">
              <a16:creationId xmlns:a16="http://schemas.microsoft.com/office/drawing/2014/main" id="{184C4914-E43E-4E03-9146-262C9B92B99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4" name="CustomShape 1">
          <a:extLst>
            <a:ext uri="{FF2B5EF4-FFF2-40B4-BE49-F238E27FC236}">
              <a16:creationId xmlns:a16="http://schemas.microsoft.com/office/drawing/2014/main" id="{8D6FE61F-D2FE-4C46-9DF3-4D8DFDF479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5" name="CustomShape 1">
          <a:extLst>
            <a:ext uri="{FF2B5EF4-FFF2-40B4-BE49-F238E27FC236}">
              <a16:creationId xmlns:a16="http://schemas.microsoft.com/office/drawing/2014/main" id="{2F66DAFB-0C7E-438D-8B4F-EE5121E8E40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6" name="CustomShape 1">
          <a:extLst>
            <a:ext uri="{FF2B5EF4-FFF2-40B4-BE49-F238E27FC236}">
              <a16:creationId xmlns:a16="http://schemas.microsoft.com/office/drawing/2014/main" id="{4FE2682E-D919-4FDD-94BC-0EFFAAF1C7C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7" name="CustomShape 1">
          <a:extLst>
            <a:ext uri="{FF2B5EF4-FFF2-40B4-BE49-F238E27FC236}">
              <a16:creationId xmlns:a16="http://schemas.microsoft.com/office/drawing/2014/main" id="{2D663DF5-B8B2-457D-843B-F3A407DC1A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8" name="CustomShape 1">
          <a:extLst>
            <a:ext uri="{FF2B5EF4-FFF2-40B4-BE49-F238E27FC236}">
              <a16:creationId xmlns:a16="http://schemas.microsoft.com/office/drawing/2014/main" id="{62ECC01A-F2A1-4115-B7F4-81C33761B82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19" name="CustomShape 1">
          <a:extLst>
            <a:ext uri="{FF2B5EF4-FFF2-40B4-BE49-F238E27FC236}">
              <a16:creationId xmlns:a16="http://schemas.microsoft.com/office/drawing/2014/main" id="{28FC6F60-A7DB-45C7-8051-A39DE2BA9C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0" name="CustomShape 1">
          <a:extLst>
            <a:ext uri="{FF2B5EF4-FFF2-40B4-BE49-F238E27FC236}">
              <a16:creationId xmlns:a16="http://schemas.microsoft.com/office/drawing/2014/main" id="{09FBC403-5111-4914-969E-9BBCDE399EE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1" name="CustomShape 1">
          <a:extLst>
            <a:ext uri="{FF2B5EF4-FFF2-40B4-BE49-F238E27FC236}">
              <a16:creationId xmlns:a16="http://schemas.microsoft.com/office/drawing/2014/main" id="{01AE703F-7091-4988-8850-151E7754122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2" name="CustomShape 1">
          <a:extLst>
            <a:ext uri="{FF2B5EF4-FFF2-40B4-BE49-F238E27FC236}">
              <a16:creationId xmlns:a16="http://schemas.microsoft.com/office/drawing/2014/main" id="{BA935C82-6083-40E4-93CC-DA5DBCF34C3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3" name="CustomShape 1">
          <a:extLst>
            <a:ext uri="{FF2B5EF4-FFF2-40B4-BE49-F238E27FC236}">
              <a16:creationId xmlns:a16="http://schemas.microsoft.com/office/drawing/2014/main" id="{DEFBE5CD-2B02-4FE2-AF06-968C1B57F90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4" name="CustomShape 1">
          <a:extLst>
            <a:ext uri="{FF2B5EF4-FFF2-40B4-BE49-F238E27FC236}">
              <a16:creationId xmlns:a16="http://schemas.microsoft.com/office/drawing/2014/main" id="{36305179-342B-4291-958B-A3B058CE36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5" name="CustomShape 1">
          <a:extLst>
            <a:ext uri="{FF2B5EF4-FFF2-40B4-BE49-F238E27FC236}">
              <a16:creationId xmlns:a16="http://schemas.microsoft.com/office/drawing/2014/main" id="{8E248EC9-B917-41E3-9628-C42BCF6F2E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6" name="CustomShape 1">
          <a:extLst>
            <a:ext uri="{FF2B5EF4-FFF2-40B4-BE49-F238E27FC236}">
              <a16:creationId xmlns:a16="http://schemas.microsoft.com/office/drawing/2014/main" id="{D15F3978-7DA9-4250-8F72-35783EFCC8E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7" name="CustomShape 1">
          <a:extLst>
            <a:ext uri="{FF2B5EF4-FFF2-40B4-BE49-F238E27FC236}">
              <a16:creationId xmlns:a16="http://schemas.microsoft.com/office/drawing/2014/main" id="{734F67E6-FC69-47AF-BF7D-E52BEB1F6FC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8" name="CustomShape 1">
          <a:extLst>
            <a:ext uri="{FF2B5EF4-FFF2-40B4-BE49-F238E27FC236}">
              <a16:creationId xmlns:a16="http://schemas.microsoft.com/office/drawing/2014/main" id="{5F0622FA-6804-4150-8B1F-74B3762B7AD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29" name="CustomShape 1">
          <a:extLst>
            <a:ext uri="{FF2B5EF4-FFF2-40B4-BE49-F238E27FC236}">
              <a16:creationId xmlns:a16="http://schemas.microsoft.com/office/drawing/2014/main" id="{F0A41339-F354-4016-B467-9E515A3A77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0" name="CustomShape 1">
          <a:extLst>
            <a:ext uri="{FF2B5EF4-FFF2-40B4-BE49-F238E27FC236}">
              <a16:creationId xmlns:a16="http://schemas.microsoft.com/office/drawing/2014/main" id="{BDB91B39-3CFD-421B-879D-EEDC4CE442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1" name="CustomShape 1">
          <a:extLst>
            <a:ext uri="{FF2B5EF4-FFF2-40B4-BE49-F238E27FC236}">
              <a16:creationId xmlns:a16="http://schemas.microsoft.com/office/drawing/2014/main" id="{B109A2EF-928B-4267-AAD0-8370AE8090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2" name="CustomShape 1">
          <a:extLst>
            <a:ext uri="{FF2B5EF4-FFF2-40B4-BE49-F238E27FC236}">
              <a16:creationId xmlns:a16="http://schemas.microsoft.com/office/drawing/2014/main" id="{8CA97122-7102-4AC0-A36F-19D902BB43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3" name="CustomShape 1">
          <a:extLst>
            <a:ext uri="{FF2B5EF4-FFF2-40B4-BE49-F238E27FC236}">
              <a16:creationId xmlns:a16="http://schemas.microsoft.com/office/drawing/2014/main" id="{AA1A56B4-1EF3-467B-A5C1-E661E259E08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4" name="CustomShape 1">
          <a:extLst>
            <a:ext uri="{FF2B5EF4-FFF2-40B4-BE49-F238E27FC236}">
              <a16:creationId xmlns:a16="http://schemas.microsoft.com/office/drawing/2014/main" id="{7BE8ED03-67D6-4965-B2DB-D111F1F3A4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5" name="CustomShape 1">
          <a:extLst>
            <a:ext uri="{FF2B5EF4-FFF2-40B4-BE49-F238E27FC236}">
              <a16:creationId xmlns:a16="http://schemas.microsoft.com/office/drawing/2014/main" id="{D94D280E-A89B-4F79-98E9-3E419DFCA0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6" name="CustomShape 1">
          <a:extLst>
            <a:ext uri="{FF2B5EF4-FFF2-40B4-BE49-F238E27FC236}">
              <a16:creationId xmlns:a16="http://schemas.microsoft.com/office/drawing/2014/main" id="{84ECCA54-41B5-4087-B4EC-02A1A8A522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7" name="CustomShape 1">
          <a:extLst>
            <a:ext uri="{FF2B5EF4-FFF2-40B4-BE49-F238E27FC236}">
              <a16:creationId xmlns:a16="http://schemas.microsoft.com/office/drawing/2014/main" id="{C1C40152-D202-42E6-9DE9-CA5A58C00A2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8" name="CustomShape 1">
          <a:extLst>
            <a:ext uri="{FF2B5EF4-FFF2-40B4-BE49-F238E27FC236}">
              <a16:creationId xmlns:a16="http://schemas.microsoft.com/office/drawing/2014/main" id="{A3932F84-7A75-44B0-BE70-EC0E4D9A2A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39" name="CustomShape 1">
          <a:extLst>
            <a:ext uri="{FF2B5EF4-FFF2-40B4-BE49-F238E27FC236}">
              <a16:creationId xmlns:a16="http://schemas.microsoft.com/office/drawing/2014/main" id="{F1E9CC49-0B47-4BEB-A412-3CFF8C17D1F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0" name="CustomShape 1">
          <a:extLst>
            <a:ext uri="{FF2B5EF4-FFF2-40B4-BE49-F238E27FC236}">
              <a16:creationId xmlns:a16="http://schemas.microsoft.com/office/drawing/2014/main" id="{8E772E73-BD19-4AC8-831A-99C3939E2E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1" name="CustomShape 1">
          <a:extLst>
            <a:ext uri="{FF2B5EF4-FFF2-40B4-BE49-F238E27FC236}">
              <a16:creationId xmlns:a16="http://schemas.microsoft.com/office/drawing/2014/main" id="{006627DE-5295-4C78-B1DD-33274130D6D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2" name="CustomShape 1">
          <a:extLst>
            <a:ext uri="{FF2B5EF4-FFF2-40B4-BE49-F238E27FC236}">
              <a16:creationId xmlns:a16="http://schemas.microsoft.com/office/drawing/2014/main" id="{307BA961-8C6F-49A8-9F69-23B3F769A4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3" name="CustomShape 1">
          <a:extLst>
            <a:ext uri="{FF2B5EF4-FFF2-40B4-BE49-F238E27FC236}">
              <a16:creationId xmlns:a16="http://schemas.microsoft.com/office/drawing/2014/main" id="{721A8049-632F-4164-B215-4017F438D8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4" name="CustomShape 1">
          <a:extLst>
            <a:ext uri="{FF2B5EF4-FFF2-40B4-BE49-F238E27FC236}">
              <a16:creationId xmlns:a16="http://schemas.microsoft.com/office/drawing/2014/main" id="{61EB75CF-B759-415E-ABF8-FD10E14B88D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5" name="CustomShape 1">
          <a:extLst>
            <a:ext uri="{FF2B5EF4-FFF2-40B4-BE49-F238E27FC236}">
              <a16:creationId xmlns:a16="http://schemas.microsoft.com/office/drawing/2014/main" id="{2D29FC12-7A3E-4708-9FF7-0C9BD92BC2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6" name="CustomShape 1">
          <a:extLst>
            <a:ext uri="{FF2B5EF4-FFF2-40B4-BE49-F238E27FC236}">
              <a16:creationId xmlns:a16="http://schemas.microsoft.com/office/drawing/2014/main" id="{67B181EB-2252-408A-9E4A-12B2AE59BA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7" name="CustomShape 1">
          <a:extLst>
            <a:ext uri="{FF2B5EF4-FFF2-40B4-BE49-F238E27FC236}">
              <a16:creationId xmlns:a16="http://schemas.microsoft.com/office/drawing/2014/main" id="{69512FF3-9C78-4B2B-893A-2AD03F4E93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8" name="CustomShape 1">
          <a:extLst>
            <a:ext uri="{FF2B5EF4-FFF2-40B4-BE49-F238E27FC236}">
              <a16:creationId xmlns:a16="http://schemas.microsoft.com/office/drawing/2014/main" id="{2CA70829-4D0A-4D96-975D-AE3A7864214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49" name="CustomShape 1">
          <a:extLst>
            <a:ext uri="{FF2B5EF4-FFF2-40B4-BE49-F238E27FC236}">
              <a16:creationId xmlns:a16="http://schemas.microsoft.com/office/drawing/2014/main" id="{AA86EB60-BF4D-440D-8FF7-48587A344E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0" name="CustomShape 1">
          <a:extLst>
            <a:ext uri="{FF2B5EF4-FFF2-40B4-BE49-F238E27FC236}">
              <a16:creationId xmlns:a16="http://schemas.microsoft.com/office/drawing/2014/main" id="{616CD809-CE82-4969-8281-35F9D97779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1" name="CustomShape 1">
          <a:extLst>
            <a:ext uri="{FF2B5EF4-FFF2-40B4-BE49-F238E27FC236}">
              <a16:creationId xmlns:a16="http://schemas.microsoft.com/office/drawing/2014/main" id="{816F1929-73B4-45B0-ACD1-574E342D6AF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2" name="CustomShape 1">
          <a:extLst>
            <a:ext uri="{FF2B5EF4-FFF2-40B4-BE49-F238E27FC236}">
              <a16:creationId xmlns:a16="http://schemas.microsoft.com/office/drawing/2014/main" id="{64619F1B-79A3-438F-A871-C7E99DD5D35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3" name="CustomShape 1">
          <a:extLst>
            <a:ext uri="{FF2B5EF4-FFF2-40B4-BE49-F238E27FC236}">
              <a16:creationId xmlns:a16="http://schemas.microsoft.com/office/drawing/2014/main" id="{881E5243-5B51-4F1C-801B-DEE790E3AC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4" name="CustomShape 1">
          <a:extLst>
            <a:ext uri="{FF2B5EF4-FFF2-40B4-BE49-F238E27FC236}">
              <a16:creationId xmlns:a16="http://schemas.microsoft.com/office/drawing/2014/main" id="{6815A6A1-2912-4869-8B51-7BD4328179C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5" name="CustomShape 1">
          <a:extLst>
            <a:ext uri="{FF2B5EF4-FFF2-40B4-BE49-F238E27FC236}">
              <a16:creationId xmlns:a16="http://schemas.microsoft.com/office/drawing/2014/main" id="{7ADEC9FB-70EA-405D-84CF-FB863BDCA66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6" name="CustomShape 1">
          <a:extLst>
            <a:ext uri="{FF2B5EF4-FFF2-40B4-BE49-F238E27FC236}">
              <a16:creationId xmlns:a16="http://schemas.microsoft.com/office/drawing/2014/main" id="{8E20F39C-67EE-4E00-99ED-7D8C712985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7" name="CustomShape 1">
          <a:extLst>
            <a:ext uri="{FF2B5EF4-FFF2-40B4-BE49-F238E27FC236}">
              <a16:creationId xmlns:a16="http://schemas.microsoft.com/office/drawing/2014/main" id="{A5CA3FA3-7145-452E-80B5-F0B415E2C8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8" name="CustomShape 1">
          <a:extLst>
            <a:ext uri="{FF2B5EF4-FFF2-40B4-BE49-F238E27FC236}">
              <a16:creationId xmlns:a16="http://schemas.microsoft.com/office/drawing/2014/main" id="{CB24C201-7AC8-4D70-962A-7C8DD667D88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59" name="CustomShape 1">
          <a:extLst>
            <a:ext uri="{FF2B5EF4-FFF2-40B4-BE49-F238E27FC236}">
              <a16:creationId xmlns:a16="http://schemas.microsoft.com/office/drawing/2014/main" id="{ABFE535B-757E-476B-9F5D-66A97742AE1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0" name="CustomShape 1">
          <a:extLst>
            <a:ext uri="{FF2B5EF4-FFF2-40B4-BE49-F238E27FC236}">
              <a16:creationId xmlns:a16="http://schemas.microsoft.com/office/drawing/2014/main" id="{19650E0C-8A94-4B7D-9A26-C53E1F7C7EF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1" name="CustomShape 1">
          <a:extLst>
            <a:ext uri="{FF2B5EF4-FFF2-40B4-BE49-F238E27FC236}">
              <a16:creationId xmlns:a16="http://schemas.microsoft.com/office/drawing/2014/main" id="{D6268486-4860-4A3B-8610-F3D35D1D844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2" name="CustomShape 1">
          <a:extLst>
            <a:ext uri="{FF2B5EF4-FFF2-40B4-BE49-F238E27FC236}">
              <a16:creationId xmlns:a16="http://schemas.microsoft.com/office/drawing/2014/main" id="{B0028C13-FDC5-4641-8580-CAB39555F0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3" name="CustomShape 1">
          <a:extLst>
            <a:ext uri="{FF2B5EF4-FFF2-40B4-BE49-F238E27FC236}">
              <a16:creationId xmlns:a16="http://schemas.microsoft.com/office/drawing/2014/main" id="{D0BB8003-BF43-4D27-8074-C190467F4C0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4" name="CustomShape 1">
          <a:extLst>
            <a:ext uri="{FF2B5EF4-FFF2-40B4-BE49-F238E27FC236}">
              <a16:creationId xmlns:a16="http://schemas.microsoft.com/office/drawing/2014/main" id="{C84B9742-6E13-4AD7-834D-1ED1AA33E6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5" name="CustomShape 1">
          <a:extLst>
            <a:ext uri="{FF2B5EF4-FFF2-40B4-BE49-F238E27FC236}">
              <a16:creationId xmlns:a16="http://schemas.microsoft.com/office/drawing/2014/main" id="{6C27E4A8-9B6A-463D-9774-A99C0C1921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6" name="CustomShape 1">
          <a:extLst>
            <a:ext uri="{FF2B5EF4-FFF2-40B4-BE49-F238E27FC236}">
              <a16:creationId xmlns:a16="http://schemas.microsoft.com/office/drawing/2014/main" id="{06CA39CC-A171-4C13-9CC5-A72733E1951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7" name="CustomShape 1">
          <a:extLst>
            <a:ext uri="{FF2B5EF4-FFF2-40B4-BE49-F238E27FC236}">
              <a16:creationId xmlns:a16="http://schemas.microsoft.com/office/drawing/2014/main" id="{77798A78-289A-470D-AC2E-035375235E0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8" name="CustomShape 1">
          <a:extLst>
            <a:ext uri="{FF2B5EF4-FFF2-40B4-BE49-F238E27FC236}">
              <a16:creationId xmlns:a16="http://schemas.microsoft.com/office/drawing/2014/main" id="{CB31A44A-BAAD-4458-ACC1-682DF39972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69" name="CustomShape 1">
          <a:extLst>
            <a:ext uri="{FF2B5EF4-FFF2-40B4-BE49-F238E27FC236}">
              <a16:creationId xmlns:a16="http://schemas.microsoft.com/office/drawing/2014/main" id="{E211B001-2A8B-4C13-9A7B-B1D00858A6E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0" name="CustomShape 1">
          <a:extLst>
            <a:ext uri="{FF2B5EF4-FFF2-40B4-BE49-F238E27FC236}">
              <a16:creationId xmlns:a16="http://schemas.microsoft.com/office/drawing/2014/main" id="{0134533C-0158-4E6C-B613-F351716EC0C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1" name="CustomShape 1">
          <a:extLst>
            <a:ext uri="{FF2B5EF4-FFF2-40B4-BE49-F238E27FC236}">
              <a16:creationId xmlns:a16="http://schemas.microsoft.com/office/drawing/2014/main" id="{D213CEA6-6CF3-489A-A5C4-570ECD4D86C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2" name="CustomShape 1">
          <a:extLst>
            <a:ext uri="{FF2B5EF4-FFF2-40B4-BE49-F238E27FC236}">
              <a16:creationId xmlns:a16="http://schemas.microsoft.com/office/drawing/2014/main" id="{AA6A2943-9A54-4292-B495-4E054398BD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3" name="CustomShape 1">
          <a:extLst>
            <a:ext uri="{FF2B5EF4-FFF2-40B4-BE49-F238E27FC236}">
              <a16:creationId xmlns:a16="http://schemas.microsoft.com/office/drawing/2014/main" id="{0C8F828B-884B-4421-BBC0-E510D548274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4" name="CustomShape 1">
          <a:extLst>
            <a:ext uri="{FF2B5EF4-FFF2-40B4-BE49-F238E27FC236}">
              <a16:creationId xmlns:a16="http://schemas.microsoft.com/office/drawing/2014/main" id="{8B19BC58-1CE3-40C1-8082-2AD32D23B9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5" name="CustomShape 1">
          <a:extLst>
            <a:ext uri="{FF2B5EF4-FFF2-40B4-BE49-F238E27FC236}">
              <a16:creationId xmlns:a16="http://schemas.microsoft.com/office/drawing/2014/main" id="{52249D38-7F89-4ABC-A12F-EDDAB51123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6" name="CustomShape 1">
          <a:extLst>
            <a:ext uri="{FF2B5EF4-FFF2-40B4-BE49-F238E27FC236}">
              <a16:creationId xmlns:a16="http://schemas.microsoft.com/office/drawing/2014/main" id="{202CE863-6A1C-442B-9E27-1330D249E1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7" name="CustomShape 1">
          <a:extLst>
            <a:ext uri="{FF2B5EF4-FFF2-40B4-BE49-F238E27FC236}">
              <a16:creationId xmlns:a16="http://schemas.microsoft.com/office/drawing/2014/main" id="{DD823E89-7301-4FF8-8C63-3CB6FEB971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8" name="CustomShape 1">
          <a:extLst>
            <a:ext uri="{FF2B5EF4-FFF2-40B4-BE49-F238E27FC236}">
              <a16:creationId xmlns:a16="http://schemas.microsoft.com/office/drawing/2014/main" id="{5B48AE6B-8136-4D72-A325-89FF17D7FB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79" name="CustomShape 1">
          <a:extLst>
            <a:ext uri="{FF2B5EF4-FFF2-40B4-BE49-F238E27FC236}">
              <a16:creationId xmlns:a16="http://schemas.microsoft.com/office/drawing/2014/main" id="{F4DDC622-50E4-4AFE-97B2-5F13E98B2BE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0" name="CustomShape 1">
          <a:extLst>
            <a:ext uri="{FF2B5EF4-FFF2-40B4-BE49-F238E27FC236}">
              <a16:creationId xmlns:a16="http://schemas.microsoft.com/office/drawing/2014/main" id="{E82638EB-105B-4F72-91A3-259CDB6657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1" name="CustomShape 1">
          <a:extLst>
            <a:ext uri="{FF2B5EF4-FFF2-40B4-BE49-F238E27FC236}">
              <a16:creationId xmlns:a16="http://schemas.microsoft.com/office/drawing/2014/main" id="{92FBE258-4890-4B3A-A4FA-F29DB79B5CD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2" name="CustomShape 1">
          <a:extLst>
            <a:ext uri="{FF2B5EF4-FFF2-40B4-BE49-F238E27FC236}">
              <a16:creationId xmlns:a16="http://schemas.microsoft.com/office/drawing/2014/main" id="{434AC115-D00E-46B3-8533-C179C3692D7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3" name="CustomShape 1">
          <a:extLst>
            <a:ext uri="{FF2B5EF4-FFF2-40B4-BE49-F238E27FC236}">
              <a16:creationId xmlns:a16="http://schemas.microsoft.com/office/drawing/2014/main" id="{02E1164A-6C30-4C14-94D0-0793F5706A6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4" name="CustomShape 1">
          <a:extLst>
            <a:ext uri="{FF2B5EF4-FFF2-40B4-BE49-F238E27FC236}">
              <a16:creationId xmlns:a16="http://schemas.microsoft.com/office/drawing/2014/main" id="{F2255B67-A773-41C1-8072-573395DECC4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5" name="CustomShape 1">
          <a:extLst>
            <a:ext uri="{FF2B5EF4-FFF2-40B4-BE49-F238E27FC236}">
              <a16:creationId xmlns:a16="http://schemas.microsoft.com/office/drawing/2014/main" id="{E343606E-D21D-41FB-B79C-99B4607D36F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6" name="CustomShape 1">
          <a:extLst>
            <a:ext uri="{FF2B5EF4-FFF2-40B4-BE49-F238E27FC236}">
              <a16:creationId xmlns:a16="http://schemas.microsoft.com/office/drawing/2014/main" id="{54103FB3-4C5D-4B50-89F7-56F5A4A502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7" name="CustomShape 1">
          <a:extLst>
            <a:ext uri="{FF2B5EF4-FFF2-40B4-BE49-F238E27FC236}">
              <a16:creationId xmlns:a16="http://schemas.microsoft.com/office/drawing/2014/main" id="{D4CFEEBB-62AA-43B7-BC56-FE3079CB051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8" name="CustomShape 1">
          <a:extLst>
            <a:ext uri="{FF2B5EF4-FFF2-40B4-BE49-F238E27FC236}">
              <a16:creationId xmlns:a16="http://schemas.microsoft.com/office/drawing/2014/main" id="{2344A105-462B-4783-8D3F-C141F425E1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89" name="CustomShape 1">
          <a:extLst>
            <a:ext uri="{FF2B5EF4-FFF2-40B4-BE49-F238E27FC236}">
              <a16:creationId xmlns:a16="http://schemas.microsoft.com/office/drawing/2014/main" id="{62D7FEE0-6F82-43B5-91F8-6E65EAF0BB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0" name="CustomShape 1">
          <a:extLst>
            <a:ext uri="{FF2B5EF4-FFF2-40B4-BE49-F238E27FC236}">
              <a16:creationId xmlns:a16="http://schemas.microsoft.com/office/drawing/2014/main" id="{50EEACAE-921E-4D43-8103-B864564F4B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1" name="CustomShape 1">
          <a:extLst>
            <a:ext uri="{FF2B5EF4-FFF2-40B4-BE49-F238E27FC236}">
              <a16:creationId xmlns:a16="http://schemas.microsoft.com/office/drawing/2014/main" id="{E212D4A0-625F-44D0-8460-E66EB52B41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2" name="CustomShape 1">
          <a:extLst>
            <a:ext uri="{FF2B5EF4-FFF2-40B4-BE49-F238E27FC236}">
              <a16:creationId xmlns:a16="http://schemas.microsoft.com/office/drawing/2014/main" id="{7EA7602F-72C5-48D0-AF02-2859AA1997F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3" name="CustomShape 1">
          <a:extLst>
            <a:ext uri="{FF2B5EF4-FFF2-40B4-BE49-F238E27FC236}">
              <a16:creationId xmlns:a16="http://schemas.microsoft.com/office/drawing/2014/main" id="{6C4BDF37-6406-469F-8EF4-86AB5C5F44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4" name="CustomShape 1">
          <a:extLst>
            <a:ext uri="{FF2B5EF4-FFF2-40B4-BE49-F238E27FC236}">
              <a16:creationId xmlns:a16="http://schemas.microsoft.com/office/drawing/2014/main" id="{BC1D8A38-D433-48D2-9B8F-B775CCBFE6C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5" name="CustomShape 1">
          <a:extLst>
            <a:ext uri="{FF2B5EF4-FFF2-40B4-BE49-F238E27FC236}">
              <a16:creationId xmlns:a16="http://schemas.microsoft.com/office/drawing/2014/main" id="{5CF3D673-677A-4EAD-BC57-F5DAF81015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6" name="CustomShape 1">
          <a:extLst>
            <a:ext uri="{FF2B5EF4-FFF2-40B4-BE49-F238E27FC236}">
              <a16:creationId xmlns:a16="http://schemas.microsoft.com/office/drawing/2014/main" id="{185FC9A9-2DEE-4702-82BA-A3503A040B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7" name="CustomShape 1">
          <a:extLst>
            <a:ext uri="{FF2B5EF4-FFF2-40B4-BE49-F238E27FC236}">
              <a16:creationId xmlns:a16="http://schemas.microsoft.com/office/drawing/2014/main" id="{4C8B5DCA-7082-4A77-86FA-FAF10A23CD6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8" name="CustomShape 1">
          <a:extLst>
            <a:ext uri="{FF2B5EF4-FFF2-40B4-BE49-F238E27FC236}">
              <a16:creationId xmlns:a16="http://schemas.microsoft.com/office/drawing/2014/main" id="{01055A69-2695-4ECA-BD69-6C26EE69D8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799" name="CustomShape 1">
          <a:extLst>
            <a:ext uri="{FF2B5EF4-FFF2-40B4-BE49-F238E27FC236}">
              <a16:creationId xmlns:a16="http://schemas.microsoft.com/office/drawing/2014/main" id="{DC3FB657-0D21-4689-BC16-86BBB06418E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0" name="CustomShape 1">
          <a:extLst>
            <a:ext uri="{FF2B5EF4-FFF2-40B4-BE49-F238E27FC236}">
              <a16:creationId xmlns:a16="http://schemas.microsoft.com/office/drawing/2014/main" id="{55E309F4-B8B3-4A16-BAFE-96CCE98C414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1" name="CustomShape 1">
          <a:extLst>
            <a:ext uri="{FF2B5EF4-FFF2-40B4-BE49-F238E27FC236}">
              <a16:creationId xmlns:a16="http://schemas.microsoft.com/office/drawing/2014/main" id="{7205280B-3B53-41F4-A7D2-FD3C8655F0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2" name="CustomShape 1">
          <a:extLst>
            <a:ext uri="{FF2B5EF4-FFF2-40B4-BE49-F238E27FC236}">
              <a16:creationId xmlns:a16="http://schemas.microsoft.com/office/drawing/2014/main" id="{55F6D76D-4B1A-4A20-99D4-4367990E50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3" name="CustomShape 1">
          <a:extLst>
            <a:ext uri="{FF2B5EF4-FFF2-40B4-BE49-F238E27FC236}">
              <a16:creationId xmlns:a16="http://schemas.microsoft.com/office/drawing/2014/main" id="{2CD77F6E-B2D3-4C9F-90C3-76BFFA6C52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4" name="CustomShape 1">
          <a:extLst>
            <a:ext uri="{FF2B5EF4-FFF2-40B4-BE49-F238E27FC236}">
              <a16:creationId xmlns:a16="http://schemas.microsoft.com/office/drawing/2014/main" id="{3826E63B-EE7D-4849-A19A-5EAC2DC9E1F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5" name="CustomShape 1">
          <a:extLst>
            <a:ext uri="{FF2B5EF4-FFF2-40B4-BE49-F238E27FC236}">
              <a16:creationId xmlns:a16="http://schemas.microsoft.com/office/drawing/2014/main" id="{C3FFF5FA-A8DD-4083-8939-F798A22E4A2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6" name="CustomShape 1">
          <a:extLst>
            <a:ext uri="{FF2B5EF4-FFF2-40B4-BE49-F238E27FC236}">
              <a16:creationId xmlns:a16="http://schemas.microsoft.com/office/drawing/2014/main" id="{B8AD8CF7-F363-4183-A260-7BD7F9B6E7C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7" name="CustomShape 1">
          <a:extLst>
            <a:ext uri="{FF2B5EF4-FFF2-40B4-BE49-F238E27FC236}">
              <a16:creationId xmlns:a16="http://schemas.microsoft.com/office/drawing/2014/main" id="{047A1455-8587-40C4-839C-70F64EABF99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8" name="CustomShape 1">
          <a:extLst>
            <a:ext uri="{FF2B5EF4-FFF2-40B4-BE49-F238E27FC236}">
              <a16:creationId xmlns:a16="http://schemas.microsoft.com/office/drawing/2014/main" id="{B970C6FF-3B4B-4879-8424-3B39F6F2BE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09" name="CustomShape 1">
          <a:extLst>
            <a:ext uri="{FF2B5EF4-FFF2-40B4-BE49-F238E27FC236}">
              <a16:creationId xmlns:a16="http://schemas.microsoft.com/office/drawing/2014/main" id="{C80AF247-1971-480E-AAF1-BA4EEAA92E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0" name="CustomShape 1">
          <a:extLst>
            <a:ext uri="{FF2B5EF4-FFF2-40B4-BE49-F238E27FC236}">
              <a16:creationId xmlns:a16="http://schemas.microsoft.com/office/drawing/2014/main" id="{0A430206-6023-404C-A9A4-FDB6A62ECA2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1" name="CustomShape 1">
          <a:extLst>
            <a:ext uri="{FF2B5EF4-FFF2-40B4-BE49-F238E27FC236}">
              <a16:creationId xmlns:a16="http://schemas.microsoft.com/office/drawing/2014/main" id="{91DC0EAD-F992-4739-AC36-4CB4E0316DA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2" name="CustomShape 1">
          <a:extLst>
            <a:ext uri="{FF2B5EF4-FFF2-40B4-BE49-F238E27FC236}">
              <a16:creationId xmlns:a16="http://schemas.microsoft.com/office/drawing/2014/main" id="{9EF0B44E-9D5A-4B0E-987E-DF2AC1296BF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3" name="CustomShape 1">
          <a:extLst>
            <a:ext uri="{FF2B5EF4-FFF2-40B4-BE49-F238E27FC236}">
              <a16:creationId xmlns:a16="http://schemas.microsoft.com/office/drawing/2014/main" id="{DCC13BBE-E979-4AFB-822F-285528F098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4" name="CustomShape 1">
          <a:extLst>
            <a:ext uri="{FF2B5EF4-FFF2-40B4-BE49-F238E27FC236}">
              <a16:creationId xmlns:a16="http://schemas.microsoft.com/office/drawing/2014/main" id="{2AE670DF-7A42-4C29-A6F0-EFB54E953B3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5" name="CustomShape 1">
          <a:extLst>
            <a:ext uri="{FF2B5EF4-FFF2-40B4-BE49-F238E27FC236}">
              <a16:creationId xmlns:a16="http://schemas.microsoft.com/office/drawing/2014/main" id="{5702AB78-06B1-429F-B773-597F507407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6" name="CustomShape 1">
          <a:extLst>
            <a:ext uri="{FF2B5EF4-FFF2-40B4-BE49-F238E27FC236}">
              <a16:creationId xmlns:a16="http://schemas.microsoft.com/office/drawing/2014/main" id="{DB595E3D-E1B7-4121-A15D-CC72F289A36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7" name="CustomShape 1">
          <a:extLst>
            <a:ext uri="{FF2B5EF4-FFF2-40B4-BE49-F238E27FC236}">
              <a16:creationId xmlns:a16="http://schemas.microsoft.com/office/drawing/2014/main" id="{EF063C3A-4979-458F-9042-3FE84F9B93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8" name="CustomShape 1">
          <a:extLst>
            <a:ext uri="{FF2B5EF4-FFF2-40B4-BE49-F238E27FC236}">
              <a16:creationId xmlns:a16="http://schemas.microsoft.com/office/drawing/2014/main" id="{299E134A-6697-4619-9024-5EAAD719D4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19" name="CustomShape 1">
          <a:extLst>
            <a:ext uri="{FF2B5EF4-FFF2-40B4-BE49-F238E27FC236}">
              <a16:creationId xmlns:a16="http://schemas.microsoft.com/office/drawing/2014/main" id="{1ECC98E0-02B1-4042-A834-EDAC9D9595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0" name="CustomShape 1">
          <a:extLst>
            <a:ext uri="{FF2B5EF4-FFF2-40B4-BE49-F238E27FC236}">
              <a16:creationId xmlns:a16="http://schemas.microsoft.com/office/drawing/2014/main" id="{97993B4C-49A2-456C-8D96-C8C90CCF327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1" name="CustomShape 1">
          <a:extLst>
            <a:ext uri="{FF2B5EF4-FFF2-40B4-BE49-F238E27FC236}">
              <a16:creationId xmlns:a16="http://schemas.microsoft.com/office/drawing/2014/main" id="{912730DC-0813-4D60-80B5-1D5C4EAEB6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2" name="CustomShape 1">
          <a:extLst>
            <a:ext uri="{FF2B5EF4-FFF2-40B4-BE49-F238E27FC236}">
              <a16:creationId xmlns:a16="http://schemas.microsoft.com/office/drawing/2014/main" id="{1167374A-97FC-49F2-9346-56453825D87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3" name="CustomShape 1">
          <a:extLst>
            <a:ext uri="{FF2B5EF4-FFF2-40B4-BE49-F238E27FC236}">
              <a16:creationId xmlns:a16="http://schemas.microsoft.com/office/drawing/2014/main" id="{54C0FDDC-2A1C-4BD3-9F96-549DC555284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4" name="CustomShape 1">
          <a:extLst>
            <a:ext uri="{FF2B5EF4-FFF2-40B4-BE49-F238E27FC236}">
              <a16:creationId xmlns:a16="http://schemas.microsoft.com/office/drawing/2014/main" id="{BA544502-4C1B-43EF-A347-41004017EF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5" name="CustomShape 1">
          <a:extLst>
            <a:ext uri="{FF2B5EF4-FFF2-40B4-BE49-F238E27FC236}">
              <a16:creationId xmlns:a16="http://schemas.microsoft.com/office/drawing/2014/main" id="{266FE142-400C-4ACC-8A56-497A2A64EA7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6" name="CustomShape 1">
          <a:extLst>
            <a:ext uri="{FF2B5EF4-FFF2-40B4-BE49-F238E27FC236}">
              <a16:creationId xmlns:a16="http://schemas.microsoft.com/office/drawing/2014/main" id="{D7DBCE17-A6A2-4737-8408-02A5F0A1A5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7" name="CustomShape 1">
          <a:extLst>
            <a:ext uri="{FF2B5EF4-FFF2-40B4-BE49-F238E27FC236}">
              <a16:creationId xmlns:a16="http://schemas.microsoft.com/office/drawing/2014/main" id="{915DC29B-3B83-4173-9F65-02BBB63A0B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8" name="CustomShape 1">
          <a:extLst>
            <a:ext uri="{FF2B5EF4-FFF2-40B4-BE49-F238E27FC236}">
              <a16:creationId xmlns:a16="http://schemas.microsoft.com/office/drawing/2014/main" id="{1898619C-EB81-4CA5-ADD7-099BEF0B028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29" name="CustomShape 1">
          <a:extLst>
            <a:ext uri="{FF2B5EF4-FFF2-40B4-BE49-F238E27FC236}">
              <a16:creationId xmlns:a16="http://schemas.microsoft.com/office/drawing/2014/main" id="{8AF5193D-4571-4AF8-B1CA-D73B1537AF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0" name="CustomShape 1">
          <a:extLst>
            <a:ext uri="{FF2B5EF4-FFF2-40B4-BE49-F238E27FC236}">
              <a16:creationId xmlns:a16="http://schemas.microsoft.com/office/drawing/2014/main" id="{80AF5ED1-59D0-4B47-8BD7-3C7D11294AA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1" name="CustomShape 1">
          <a:extLst>
            <a:ext uri="{FF2B5EF4-FFF2-40B4-BE49-F238E27FC236}">
              <a16:creationId xmlns:a16="http://schemas.microsoft.com/office/drawing/2014/main" id="{847E6A5C-C4AD-43CB-BFF0-7719169C152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2" name="CustomShape 1">
          <a:extLst>
            <a:ext uri="{FF2B5EF4-FFF2-40B4-BE49-F238E27FC236}">
              <a16:creationId xmlns:a16="http://schemas.microsoft.com/office/drawing/2014/main" id="{AEF5D5BC-C92E-45DA-8CB7-836DD245E28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3" name="CustomShape 1">
          <a:extLst>
            <a:ext uri="{FF2B5EF4-FFF2-40B4-BE49-F238E27FC236}">
              <a16:creationId xmlns:a16="http://schemas.microsoft.com/office/drawing/2014/main" id="{427AE223-63C1-4067-8078-869EC4B47AE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4" name="CustomShape 1">
          <a:extLst>
            <a:ext uri="{FF2B5EF4-FFF2-40B4-BE49-F238E27FC236}">
              <a16:creationId xmlns:a16="http://schemas.microsoft.com/office/drawing/2014/main" id="{83096D3E-AF14-45F6-A74F-957977669C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5" name="CustomShape 1">
          <a:extLst>
            <a:ext uri="{FF2B5EF4-FFF2-40B4-BE49-F238E27FC236}">
              <a16:creationId xmlns:a16="http://schemas.microsoft.com/office/drawing/2014/main" id="{23AE5668-14F8-46D3-A43C-9D6909980C6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6" name="CustomShape 1">
          <a:extLst>
            <a:ext uri="{FF2B5EF4-FFF2-40B4-BE49-F238E27FC236}">
              <a16:creationId xmlns:a16="http://schemas.microsoft.com/office/drawing/2014/main" id="{03A3F3B0-29F3-4429-8F94-F4E20F1FA8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7" name="CustomShape 1">
          <a:extLst>
            <a:ext uri="{FF2B5EF4-FFF2-40B4-BE49-F238E27FC236}">
              <a16:creationId xmlns:a16="http://schemas.microsoft.com/office/drawing/2014/main" id="{8DD08507-6537-4E58-8B52-F46A7CCC32E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8" name="CustomShape 1">
          <a:extLst>
            <a:ext uri="{FF2B5EF4-FFF2-40B4-BE49-F238E27FC236}">
              <a16:creationId xmlns:a16="http://schemas.microsoft.com/office/drawing/2014/main" id="{85D83A17-194E-4C7E-9690-F715568F9B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39" name="CustomShape 1">
          <a:extLst>
            <a:ext uri="{FF2B5EF4-FFF2-40B4-BE49-F238E27FC236}">
              <a16:creationId xmlns:a16="http://schemas.microsoft.com/office/drawing/2014/main" id="{E45FE54D-FE88-4CC5-8312-7B39C692206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0" name="CustomShape 1">
          <a:extLst>
            <a:ext uri="{FF2B5EF4-FFF2-40B4-BE49-F238E27FC236}">
              <a16:creationId xmlns:a16="http://schemas.microsoft.com/office/drawing/2014/main" id="{82CB82D8-E4EE-4DD8-B138-AC1D71D723C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1" name="CustomShape 1">
          <a:extLst>
            <a:ext uri="{FF2B5EF4-FFF2-40B4-BE49-F238E27FC236}">
              <a16:creationId xmlns:a16="http://schemas.microsoft.com/office/drawing/2014/main" id="{FE20D260-EBEA-413D-AB45-A3A2E304F4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2" name="CustomShape 1">
          <a:extLst>
            <a:ext uri="{FF2B5EF4-FFF2-40B4-BE49-F238E27FC236}">
              <a16:creationId xmlns:a16="http://schemas.microsoft.com/office/drawing/2014/main" id="{6318C00B-FA75-4740-B23C-F766BD0B8E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3" name="CustomShape 1">
          <a:extLst>
            <a:ext uri="{FF2B5EF4-FFF2-40B4-BE49-F238E27FC236}">
              <a16:creationId xmlns:a16="http://schemas.microsoft.com/office/drawing/2014/main" id="{61D69252-B4DC-4D18-A648-A35510A2AFF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4" name="CustomShape 1">
          <a:extLst>
            <a:ext uri="{FF2B5EF4-FFF2-40B4-BE49-F238E27FC236}">
              <a16:creationId xmlns:a16="http://schemas.microsoft.com/office/drawing/2014/main" id="{8E92A920-767C-4727-A372-A03819B9C55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5" name="CustomShape 1">
          <a:extLst>
            <a:ext uri="{FF2B5EF4-FFF2-40B4-BE49-F238E27FC236}">
              <a16:creationId xmlns:a16="http://schemas.microsoft.com/office/drawing/2014/main" id="{C2590A36-79D7-451D-9F4C-49CC53042D2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6" name="CustomShape 1">
          <a:extLst>
            <a:ext uri="{FF2B5EF4-FFF2-40B4-BE49-F238E27FC236}">
              <a16:creationId xmlns:a16="http://schemas.microsoft.com/office/drawing/2014/main" id="{F870F2B4-A5A5-4D22-AA14-E1BDDF78E2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7" name="CustomShape 1">
          <a:extLst>
            <a:ext uri="{FF2B5EF4-FFF2-40B4-BE49-F238E27FC236}">
              <a16:creationId xmlns:a16="http://schemas.microsoft.com/office/drawing/2014/main" id="{D0B06C35-CFCC-4748-87D8-06BBA4E2EE3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8" name="CustomShape 1">
          <a:extLst>
            <a:ext uri="{FF2B5EF4-FFF2-40B4-BE49-F238E27FC236}">
              <a16:creationId xmlns:a16="http://schemas.microsoft.com/office/drawing/2014/main" id="{B08D9DA8-1D8C-49B7-ABE8-187BF7BF82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49" name="CustomShape 1">
          <a:extLst>
            <a:ext uri="{FF2B5EF4-FFF2-40B4-BE49-F238E27FC236}">
              <a16:creationId xmlns:a16="http://schemas.microsoft.com/office/drawing/2014/main" id="{1445278B-92EB-441C-854A-A2FD04B84B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0" name="CustomShape 1">
          <a:extLst>
            <a:ext uri="{FF2B5EF4-FFF2-40B4-BE49-F238E27FC236}">
              <a16:creationId xmlns:a16="http://schemas.microsoft.com/office/drawing/2014/main" id="{F069A6E0-EFE6-4B4C-B1AC-0D17ECF38D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1" name="CustomShape 1">
          <a:extLst>
            <a:ext uri="{FF2B5EF4-FFF2-40B4-BE49-F238E27FC236}">
              <a16:creationId xmlns:a16="http://schemas.microsoft.com/office/drawing/2014/main" id="{9AD8E5F2-8ACB-49D5-B022-B028514C240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2" name="CustomShape 1">
          <a:extLst>
            <a:ext uri="{FF2B5EF4-FFF2-40B4-BE49-F238E27FC236}">
              <a16:creationId xmlns:a16="http://schemas.microsoft.com/office/drawing/2014/main" id="{1BC8C110-A8C5-4E2A-970A-185EBDE8431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3" name="CustomShape 1">
          <a:extLst>
            <a:ext uri="{FF2B5EF4-FFF2-40B4-BE49-F238E27FC236}">
              <a16:creationId xmlns:a16="http://schemas.microsoft.com/office/drawing/2014/main" id="{D7611FA8-00B6-4A90-B14A-C2AADE5143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4" name="CustomShape 1">
          <a:extLst>
            <a:ext uri="{FF2B5EF4-FFF2-40B4-BE49-F238E27FC236}">
              <a16:creationId xmlns:a16="http://schemas.microsoft.com/office/drawing/2014/main" id="{77E020E1-EF11-47FE-ABB4-58DA116F95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5" name="CustomShape 1">
          <a:extLst>
            <a:ext uri="{FF2B5EF4-FFF2-40B4-BE49-F238E27FC236}">
              <a16:creationId xmlns:a16="http://schemas.microsoft.com/office/drawing/2014/main" id="{F1CC2DD4-1FE3-408E-943B-DC3A719F32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6" name="CustomShape 1">
          <a:extLst>
            <a:ext uri="{FF2B5EF4-FFF2-40B4-BE49-F238E27FC236}">
              <a16:creationId xmlns:a16="http://schemas.microsoft.com/office/drawing/2014/main" id="{6D8D3CB3-CAA9-4FA0-9749-7AAD5171964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7" name="CustomShape 1">
          <a:extLst>
            <a:ext uri="{FF2B5EF4-FFF2-40B4-BE49-F238E27FC236}">
              <a16:creationId xmlns:a16="http://schemas.microsoft.com/office/drawing/2014/main" id="{A5D36A17-3F79-4075-A65E-8E11C2BBA96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8" name="CustomShape 1">
          <a:extLst>
            <a:ext uri="{FF2B5EF4-FFF2-40B4-BE49-F238E27FC236}">
              <a16:creationId xmlns:a16="http://schemas.microsoft.com/office/drawing/2014/main" id="{9286AD8D-B128-4E0D-8264-08D91973BDF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59" name="CustomShape 1">
          <a:extLst>
            <a:ext uri="{FF2B5EF4-FFF2-40B4-BE49-F238E27FC236}">
              <a16:creationId xmlns:a16="http://schemas.microsoft.com/office/drawing/2014/main" id="{A09DFC21-ACEF-4607-AA4C-2E754C9BB3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0" name="CustomShape 1">
          <a:extLst>
            <a:ext uri="{FF2B5EF4-FFF2-40B4-BE49-F238E27FC236}">
              <a16:creationId xmlns:a16="http://schemas.microsoft.com/office/drawing/2014/main" id="{84DF8598-6F2C-4CEF-8C14-65C9671BE72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1" name="CustomShape 1">
          <a:extLst>
            <a:ext uri="{FF2B5EF4-FFF2-40B4-BE49-F238E27FC236}">
              <a16:creationId xmlns:a16="http://schemas.microsoft.com/office/drawing/2014/main" id="{A7E71CCF-54C5-490E-A9D1-C73502F02C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2" name="CustomShape 1">
          <a:extLst>
            <a:ext uri="{FF2B5EF4-FFF2-40B4-BE49-F238E27FC236}">
              <a16:creationId xmlns:a16="http://schemas.microsoft.com/office/drawing/2014/main" id="{99DACFB1-1AD3-4812-A011-E4E3FBC5A97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3" name="CustomShape 1">
          <a:extLst>
            <a:ext uri="{FF2B5EF4-FFF2-40B4-BE49-F238E27FC236}">
              <a16:creationId xmlns:a16="http://schemas.microsoft.com/office/drawing/2014/main" id="{DE1F5692-0A7C-47F1-AD82-8C96BF3A0AA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4" name="CustomShape 1">
          <a:extLst>
            <a:ext uri="{FF2B5EF4-FFF2-40B4-BE49-F238E27FC236}">
              <a16:creationId xmlns:a16="http://schemas.microsoft.com/office/drawing/2014/main" id="{108C2038-00CE-4723-BE88-C578EC45A1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5" name="CustomShape 1">
          <a:extLst>
            <a:ext uri="{FF2B5EF4-FFF2-40B4-BE49-F238E27FC236}">
              <a16:creationId xmlns:a16="http://schemas.microsoft.com/office/drawing/2014/main" id="{7B5AD6CE-9B4C-47C9-89E8-77093E217E2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6" name="CustomShape 1">
          <a:extLst>
            <a:ext uri="{FF2B5EF4-FFF2-40B4-BE49-F238E27FC236}">
              <a16:creationId xmlns:a16="http://schemas.microsoft.com/office/drawing/2014/main" id="{C67ED941-30B4-4271-91FD-771902778E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7" name="CustomShape 1">
          <a:extLst>
            <a:ext uri="{FF2B5EF4-FFF2-40B4-BE49-F238E27FC236}">
              <a16:creationId xmlns:a16="http://schemas.microsoft.com/office/drawing/2014/main" id="{D81650AC-C632-47FD-BEB9-4D2CD3C60A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8" name="CustomShape 1">
          <a:extLst>
            <a:ext uri="{FF2B5EF4-FFF2-40B4-BE49-F238E27FC236}">
              <a16:creationId xmlns:a16="http://schemas.microsoft.com/office/drawing/2014/main" id="{5875280D-5B8E-4680-B54C-1690D807BF2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69" name="CustomShape 1">
          <a:extLst>
            <a:ext uri="{FF2B5EF4-FFF2-40B4-BE49-F238E27FC236}">
              <a16:creationId xmlns:a16="http://schemas.microsoft.com/office/drawing/2014/main" id="{6ADD17CD-6CAB-4A23-9007-5754D613F8B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0" name="CustomShape 1">
          <a:extLst>
            <a:ext uri="{FF2B5EF4-FFF2-40B4-BE49-F238E27FC236}">
              <a16:creationId xmlns:a16="http://schemas.microsoft.com/office/drawing/2014/main" id="{47204E49-8990-4BFA-9A74-AFBB3BFE12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1" name="CustomShape 1">
          <a:extLst>
            <a:ext uri="{FF2B5EF4-FFF2-40B4-BE49-F238E27FC236}">
              <a16:creationId xmlns:a16="http://schemas.microsoft.com/office/drawing/2014/main" id="{487F4302-C4A7-4991-87BF-D2BE32B4355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2" name="CustomShape 1">
          <a:extLst>
            <a:ext uri="{FF2B5EF4-FFF2-40B4-BE49-F238E27FC236}">
              <a16:creationId xmlns:a16="http://schemas.microsoft.com/office/drawing/2014/main" id="{3D9C9664-7C97-4470-A045-EEC1007C865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3" name="CustomShape 1">
          <a:extLst>
            <a:ext uri="{FF2B5EF4-FFF2-40B4-BE49-F238E27FC236}">
              <a16:creationId xmlns:a16="http://schemas.microsoft.com/office/drawing/2014/main" id="{60094CC1-43AD-4922-836D-9AB4D5B946B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4" name="CustomShape 1">
          <a:extLst>
            <a:ext uri="{FF2B5EF4-FFF2-40B4-BE49-F238E27FC236}">
              <a16:creationId xmlns:a16="http://schemas.microsoft.com/office/drawing/2014/main" id="{A7A22E7C-AB25-4531-868B-F1634A1A81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5" name="CustomShape 1">
          <a:extLst>
            <a:ext uri="{FF2B5EF4-FFF2-40B4-BE49-F238E27FC236}">
              <a16:creationId xmlns:a16="http://schemas.microsoft.com/office/drawing/2014/main" id="{3B1D0428-101C-4F90-9DD2-0DE2ED532A5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6" name="CustomShape 1">
          <a:extLst>
            <a:ext uri="{FF2B5EF4-FFF2-40B4-BE49-F238E27FC236}">
              <a16:creationId xmlns:a16="http://schemas.microsoft.com/office/drawing/2014/main" id="{63127D87-F048-4189-B3D6-6C4223F18C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7" name="CustomShape 1">
          <a:extLst>
            <a:ext uri="{FF2B5EF4-FFF2-40B4-BE49-F238E27FC236}">
              <a16:creationId xmlns:a16="http://schemas.microsoft.com/office/drawing/2014/main" id="{CFCDEC20-F1D9-4C8F-B956-F7AD6C363D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8" name="CustomShape 1">
          <a:extLst>
            <a:ext uri="{FF2B5EF4-FFF2-40B4-BE49-F238E27FC236}">
              <a16:creationId xmlns:a16="http://schemas.microsoft.com/office/drawing/2014/main" id="{F873D9F6-34FD-4B67-AA36-0F4E2E16BC6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79" name="CustomShape 1">
          <a:extLst>
            <a:ext uri="{FF2B5EF4-FFF2-40B4-BE49-F238E27FC236}">
              <a16:creationId xmlns:a16="http://schemas.microsoft.com/office/drawing/2014/main" id="{C9C1A2DC-CADA-4148-9C9E-2813B33C66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0" name="CustomShape 1">
          <a:extLst>
            <a:ext uri="{FF2B5EF4-FFF2-40B4-BE49-F238E27FC236}">
              <a16:creationId xmlns:a16="http://schemas.microsoft.com/office/drawing/2014/main" id="{8FD2EBDA-1833-435B-BEB6-0A732B878B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1" name="CustomShape 1">
          <a:extLst>
            <a:ext uri="{FF2B5EF4-FFF2-40B4-BE49-F238E27FC236}">
              <a16:creationId xmlns:a16="http://schemas.microsoft.com/office/drawing/2014/main" id="{2E51F917-AFED-4F48-BE93-FE6607D27E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2" name="CustomShape 1">
          <a:extLst>
            <a:ext uri="{FF2B5EF4-FFF2-40B4-BE49-F238E27FC236}">
              <a16:creationId xmlns:a16="http://schemas.microsoft.com/office/drawing/2014/main" id="{2648639D-7669-43A2-8D00-7F5D09AA44D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3" name="CustomShape 1">
          <a:extLst>
            <a:ext uri="{FF2B5EF4-FFF2-40B4-BE49-F238E27FC236}">
              <a16:creationId xmlns:a16="http://schemas.microsoft.com/office/drawing/2014/main" id="{E7EECA1F-9CDB-4EB2-9A3A-CEDEDF6548F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4" name="CustomShape 1">
          <a:extLst>
            <a:ext uri="{FF2B5EF4-FFF2-40B4-BE49-F238E27FC236}">
              <a16:creationId xmlns:a16="http://schemas.microsoft.com/office/drawing/2014/main" id="{86BB9CCE-2CA6-4E97-813C-4C3E146964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5" name="CustomShape 1">
          <a:extLst>
            <a:ext uri="{FF2B5EF4-FFF2-40B4-BE49-F238E27FC236}">
              <a16:creationId xmlns:a16="http://schemas.microsoft.com/office/drawing/2014/main" id="{6B6949CA-2554-458D-904A-04936B8BD4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6" name="CustomShape 1">
          <a:extLst>
            <a:ext uri="{FF2B5EF4-FFF2-40B4-BE49-F238E27FC236}">
              <a16:creationId xmlns:a16="http://schemas.microsoft.com/office/drawing/2014/main" id="{BDD5E285-84DC-4754-9436-9A75AA2543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7" name="CustomShape 1">
          <a:extLst>
            <a:ext uri="{FF2B5EF4-FFF2-40B4-BE49-F238E27FC236}">
              <a16:creationId xmlns:a16="http://schemas.microsoft.com/office/drawing/2014/main" id="{6C6C339D-1F36-47EA-8CCB-72677DA033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8" name="CustomShape 1">
          <a:extLst>
            <a:ext uri="{FF2B5EF4-FFF2-40B4-BE49-F238E27FC236}">
              <a16:creationId xmlns:a16="http://schemas.microsoft.com/office/drawing/2014/main" id="{C9FE42F2-412D-452F-8082-20C686EA16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89" name="CustomShape 1">
          <a:extLst>
            <a:ext uri="{FF2B5EF4-FFF2-40B4-BE49-F238E27FC236}">
              <a16:creationId xmlns:a16="http://schemas.microsoft.com/office/drawing/2014/main" id="{716CAE8A-3D0C-48C6-A138-9A9E33FF780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0" name="CustomShape 1">
          <a:extLst>
            <a:ext uri="{FF2B5EF4-FFF2-40B4-BE49-F238E27FC236}">
              <a16:creationId xmlns:a16="http://schemas.microsoft.com/office/drawing/2014/main" id="{13446AD7-649A-4256-A67F-64337789AA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1" name="CustomShape 1">
          <a:extLst>
            <a:ext uri="{FF2B5EF4-FFF2-40B4-BE49-F238E27FC236}">
              <a16:creationId xmlns:a16="http://schemas.microsoft.com/office/drawing/2014/main" id="{4813EDE4-0D79-4CF1-9B37-7FF3B40CB82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2" name="CustomShape 1">
          <a:extLst>
            <a:ext uri="{FF2B5EF4-FFF2-40B4-BE49-F238E27FC236}">
              <a16:creationId xmlns:a16="http://schemas.microsoft.com/office/drawing/2014/main" id="{7127EC56-D9A8-4B0C-9F1E-205921E269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3" name="CustomShape 1">
          <a:extLst>
            <a:ext uri="{FF2B5EF4-FFF2-40B4-BE49-F238E27FC236}">
              <a16:creationId xmlns:a16="http://schemas.microsoft.com/office/drawing/2014/main" id="{5279D11D-9E74-48CF-B0BF-ADBEEC6561A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4" name="CustomShape 1">
          <a:extLst>
            <a:ext uri="{FF2B5EF4-FFF2-40B4-BE49-F238E27FC236}">
              <a16:creationId xmlns:a16="http://schemas.microsoft.com/office/drawing/2014/main" id="{A3B4EDFF-A739-4A9F-AD28-E2A5AE1BEE9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5" name="CustomShape 1">
          <a:extLst>
            <a:ext uri="{FF2B5EF4-FFF2-40B4-BE49-F238E27FC236}">
              <a16:creationId xmlns:a16="http://schemas.microsoft.com/office/drawing/2014/main" id="{F7FD5EA8-B9D2-4684-B44D-02411BA7E9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6" name="CustomShape 1">
          <a:extLst>
            <a:ext uri="{FF2B5EF4-FFF2-40B4-BE49-F238E27FC236}">
              <a16:creationId xmlns:a16="http://schemas.microsoft.com/office/drawing/2014/main" id="{7D891C42-D26A-4F28-936B-87F3C646C3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7" name="CustomShape 1">
          <a:extLst>
            <a:ext uri="{FF2B5EF4-FFF2-40B4-BE49-F238E27FC236}">
              <a16:creationId xmlns:a16="http://schemas.microsoft.com/office/drawing/2014/main" id="{2D74923B-8F81-48F3-85B7-942A846269C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8" name="CustomShape 1">
          <a:extLst>
            <a:ext uri="{FF2B5EF4-FFF2-40B4-BE49-F238E27FC236}">
              <a16:creationId xmlns:a16="http://schemas.microsoft.com/office/drawing/2014/main" id="{2967FA78-1C21-4A6C-8AD2-4F14D3DDE89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899" name="CustomShape 1">
          <a:extLst>
            <a:ext uri="{FF2B5EF4-FFF2-40B4-BE49-F238E27FC236}">
              <a16:creationId xmlns:a16="http://schemas.microsoft.com/office/drawing/2014/main" id="{8C208F85-CCF0-46E1-9B7E-65BA68ACF5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0" name="CustomShape 1">
          <a:extLst>
            <a:ext uri="{FF2B5EF4-FFF2-40B4-BE49-F238E27FC236}">
              <a16:creationId xmlns:a16="http://schemas.microsoft.com/office/drawing/2014/main" id="{2C5A0FF7-02F7-4596-BA26-320E306869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1" name="CustomShape 1">
          <a:extLst>
            <a:ext uri="{FF2B5EF4-FFF2-40B4-BE49-F238E27FC236}">
              <a16:creationId xmlns:a16="http://schemas.microsoft.com/office/drawing/2014/main" id="{392E376C-4225-4974-9376-65A4C2B2CC6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2" name="CustomShape 1">
          <a:extLst>
            <a:ext uri="{FF2B5EF4-FFF2-40B4-BE49-F238E27FC236}">
              <a16:creationId xmlns:a16="http://schemas.microsoft.com/office/drawing/2014/main" id="{584F6C99-7B1B-43CA-9690-E332B5F70C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3" name="CustomShape 1">
          <a:extLst>
            <a:ext uri="{FF2B5EF4-FFF2-40B4-BE49-F238E27FC236}">
              <a16:creationId xmlns:a16="http://schemas.microsoft.com/office/drawing/2014/main" id="{3968B8DA-4722-45F6-828E-09815BD170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4" name="CustomShape 1">
          <a:extLst>
            <a:ext uri="{FF2B5EF4-FFF2-40B4-BE49-F238E27FC236}">
              <a16:creationId xmlns:a16="http://schemas.microsoft.com/office/drawing/2014/main" id="{30E7AC5B-8C5D-4E2E-A2E3-61CBD154B7F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5" name="CustomShape 1">
          <a:extLst>
            <a:ext uri="{FF2B5EF4-FFF2-40B4-BE49-F238E27FC236}">
              <a16:creationId xmlns:a16="http://schemas.microsoft.com/office/drawing/2014/main" id="{B9B9BAEC-6578-41D3-B8D6-70AAFC4FE29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6" name="CustomShape 1">
          <a:extLst>
            <a:ext uri="{FF2B5EF4-FFF2-40B4-BE49-F238E27FC236}">
              <a16:creationId xmlns:a16="http://schemas.microsoft.com/office/drawing/2014/main" id="{C870A411-29D2-4423-80AD-1E37E26B412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7" name="CustomShape 1">
          <a:extLst>
            <a:ext uri="{FF2B5EF4-FFF2-40B4-BE49-F238E27FC236}">
              <a16:creationId xmlns:a16="http://schemas.microsoft.com/office/drawing/2014/main" id="{876D332B-7702-4FA6-861D-6B792DC7C5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8" name="CustomShape 1">
          <a:extLst>
            <a:ext uri="{FF2B5EF4-FFF2-40B4-BE49-F238E27FC236}">
              <a16:creationId xmlns:a16="http://schemas.microsoft.com/office/drawing/2014/main" id="{20014BEF-AEE2-48E5-9229-A19E61A4438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09" name="CustomShape 1">
          <a:extLst>
            <a:ext uri="{FF2B5EF4-FFF2-40B4-BE49-F238E27FC236}">
              <a16:creationId xmlns:a16="http://schemas.microsoft.com/office/drawing/2014/main" id="{22E29244-3CDC-49AF-B963-6C8F22F8D2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0" name="CustomShape 1">
          <a:extLst>
            <a:ext uri="{FF2B5EF4-FFF2-40B4-BE49-F238E27FC236}">
              <a16:creationId xmlns:a16="http://schemas.microsoft.com/office/drawing/2014/main" id="{9FB19D24-E96E-4419-B19A-28E04E59957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1" name="CustomShape 1">
          <a:extLst>
            <a:ext uri="{FF2B5EF4-FFF2-40B4-BE49-F238E27FC236}">
              <a16:creationId xmlns:a16="http://schemas.microsoft.com/office/drawing/2014/main" id="{8A7E01DA-0F16-48AE-A230-3EB05A651BF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2" name="CustomShape 1">
          <a:extLst>
            <a:ext uri="{FF2B5EF4-FFF2-40B4-BE49-F238E27FC236}">
              <a16:creationId xmlns:a16="http://schemas.microsoft.com/office/drawing/2014/main" id="{786C2A2C-4825-4F1E-9DF7-D42DB99D0B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3" name="CustomShape 1">
          <a:extLst>
            <a:ext uri="{FF2B5EF4-FFF2-40B4-BE49-F238E27FC236}">
              <a16:creationId xmlns:a16="http://schemas.microsoft.com/office/drawing/2014/main" id="{8AC834AE-9113-4872-BB7F-00D06040BB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4" name="CustomShape 1">
          <a:extLst>
            <a:ext uri="{FF2B5EF4-FFF2-40B4-BE49-F238E27FC236}">
              <a16:creationId xmlns:a16="http://schemas.microsoft.com/office/drawing/2014/main" id="{B46F713C-44DB-4F10-BAA6-27F447DDF82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5" name="CustomShape 1">
          <a:extLst>
            <a:ext uri="{FF2B5EF4-FFF2-40B4-BE49-F238E27FC236}">
              <a16:creationId xmlns:a16="http://schemas.microsoft.com/office/drawing/2014/main" id="{88252380-6BF7-462C-BCDE-16D050CC33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6" name="CustomShape 1">
          <a:extLst>
            <a:ext uri="{FF2B5EF4-FFF2-40B4-BE49-F238E27FC236}">
              <a16:creationId xmlns:a16="http://schemas.microsoft.com/office/drawing/2014/main" id="{76EF14B9-184A-4F2C-BA81-4B34E904D8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7" name="CustomShape 1">
          <a:extLst>
            <a:ext uri="{FF2B5EF4-FFF2-40B4-BE49-F238E27FC236}">
              <a16:creationId xmlns:a16="http://schemas.microsoft.com/office/drawing/2014/main" id="{FC8F8FCA-3C17-4D62-8881-8C31DF5D10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8" name="CustomShape 1">
          <a:extLst>
            <a:ext uri="{FF2B5EF4-FFF2-40B4-BE49-F238E27FC236}">
              <a16:creationId xmlns:a16="http://schemas.microsoft.com/office/drawing/2014/main" id="{7B70960D-5934-45CF-BF47-21C58984BA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19" name="CustomShape 1">
          <a:extLst>
            <a:ext uri="{FF2B5EF4-FFF2-40B4-BE49-F238E27FC236}">
              <a16:creationId xmlns:a16="http://schemas.microsoft.com/office/drawing/2014/main" id="{18AE82E4-A375-47B1-80DC-CFD90DAB24E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0" name="CustomShape 1">
          <a:extLst>
            <a:ext uri="{FF2B5EF4-FFF2-40B4-BE49-F238E27FC236}">
              <a16:creationId xmlns:a16="http://schemas.microsoft.com/office/drawing/2014/main" id="{4C1DBD5D-542E-40C5-9ECE-F8878F924F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1" name="CustomShape 1">
          <a:extLst>
            <a:ext uri="{FF2B5EF4-FFF2-40B4-BE49-F238E27FC236}">
              <a16:creationId xmlns:a16="http://schemas.microsoft.com/office/drawing/2014/main" id="{03788DD0-6E05-4F33-9E2D-B4B2B98B04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2" name="CustomShape 1">
          <a:extLst>
            <a:ext uri="{FF2B5EF4-FFF2-40B4-BE49-F238E27FC236}">
              <a16:creationId xmlns:a16="http://schemas.microsoft.com/office/drawing/2014/main" id="{3B9C2105-3F2F-4D70-BDF2-FB3759DA0C2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3" name="CustomShape 1">
          <a:extLst>
            <a:ext uri="{FF2B5EF4-FFF2-40B4-BE49-F238E27FC236}">
              <a16:creationId xmlns:a16="http://schemas.microsoft.com/office/drawing/2014/main" id="{46833398-706D-4CD0-A73B-0E509F7690C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4" name="CustomShape 1">
          <a:extLst>
            <a:ext uri="{FF2B5EF4-FFF2-40B4-BE49-F238E27FC236}">
              <a16:creationId xmlns:a16="http://schemas.microsoft.com/office/drawing/2014/main" id="{00905A68-DA71-4D46-AED0-AA832F0BF5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5" name="CustomShape 1">
          <a:extLst>
            <a:ext uri="{FF2B5EF4-FFF2-40B4-BE49-F238E27FC236}">
              <a16:creationId xmlns:a16="http://schemas.microsoft.com/office/drawing/2014/main" id="{ECC58B1E-D22D-4416-A090-1F26800440B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6" name="CustomShape 1">
          <a:extLst>
            <a:ext uri="{FF2B5EF4-FFF2-40B4-BE49-F238E27FC236}">
              <a16:creationId xmlns:a16="http://schemas.microsoft.com/office/drawing/2014/main" id="{ECA5EB6C-2554-4CAE-A054-DFE0BFAB5F5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7" name="CustomShape 1">
          <a:extLst>
            <a:ext uri="{FF2B5EF4-FFF2-40B4-BE49-F238E27FC236}">
              <a16:creationId xmlns:a16="http://schemas.microsoft.com/office/drawing/2014/main" id="{F1A6DE73-0591-4CB7-BAE7-7BC248E2A6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8" name="CustomShape 1">
          <a:extLst>
            <a:ext uri="{FF2B5EF4-FFF2-40B4-BE49-F238E27FC236}">
              <a16:creationId xmlns:a16="http://schemas.microsoft.com/office/drawing/2014/main" id="{C7B7020A-2770-41C6-925E-DF9E7F99151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29" name="CustomShape 1">
          <a:extLst>
            <a:ext uri="{FF2B5EF4-FFF2-40B4-BE49-F238E27FC236}">
              <a16:creationId xmlns:a16="http://schemas.microsoft.com/office/drawing/2014/main" id="{EF03775E-174A-400F-A4C4-3A935ADEF0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0" name="CustomShape 1">
          <a:extLst>
            <a:ext uri="{FF2B5EF4-FFF2-40B4-BE49-F238E27FC236}">
              <a16:creationId xmlns:a16="http://schemas.microsoft.com/office/drawing/2014/main" id="{084B3203-31A7-4CCB-A0BA-CD952CE8E6A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1" name="CustomShape 1">
          <a:extLst>
            <a:ext uri="{FF2B5EF4-FFF2-40B4-BE49-F238E27FC236}">
              <a16:creationId xmlns:a16="http://schemas.microsoft.com/office/drawing/2014/main" id="{9E168A33-D31F-4677-8B2F-0138948320A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2" name="CustomShape 1">
          <a:extLst>
            <a:ext uri="{FF2B5EF4-FFF2-40B4-BE49-F238E27FC236}">
              <a16:creationId xmlns:a16="http://schemas.microsoft.com/office/drawing/2014/main" id="{884AFCF5-EA8F-40A5-B5AE-EE6A4AB04D4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3" name="CustomShape 1">
          <a:extLst>
            <a:ext uri="{FF2B5EF4-FFF2-40B4-BE49-F238E27FC236}">
              <a16:creationId xmlns:a16="http://schemas.microsoft.com/office/drawing/2014/main" id="{B2248CC3-009E-4BFA-8738-88C5B40547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4" name="CustomShape 1">
          <a:extLst>
            <a:ext uri="{FF2B5EF4-FFF2-40B4-BE49-F238E27FC236}">
              <a16:creationId xmlns:a16="http://schemas.microsoft.com/office/drawing/2014/main" id="{53CC2327-8D6C-4C93-B91F-0765804B26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5" name="CustomShape 1">
          <a:extLst>
            <a:ext uri="{FF2B5EF4-FFF2-40B4-BE49-F238E27FC236}">
              <a16:creationId xmlns:a16="http://schemas.microsoft.com/office/drawing/2014/main" id="{34851015-42EB-43BC-966A-B9CD9095BCF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6" name="CustomShape 1">
          <a:extLst>
            <a:ext uri="{FF2B5EF4-FFF2-40B4-BE49-F238E27FC236}">
              <a16:creationId xmlns:a16="http://schemas.microsoft.com/office/drawing/2014/main" id="{4118742A-3906-4AE6-94DB-B32C1915184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7" name="CustomShape 1">
          <a:extLst>
            <a:ext uri="{FF2B5EF4-FFF2-40B4-BE49-F238E27FC236}">
              <a16:creationId xmlns:a16="http://schemas.microsoft.com/office/drawing/2014/main" id="{D339A6FC-75F5-4F96-9A0E-FD16072093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8" name="CustomShape 1">
          <a:extLst>
            <a:ext uri="{FF2B5EF4-FFF2-40B4-BE49-F238E27FC236}">
              <a16:creationId xmlns:a16="http://schemas.microsoft.com/office/drawing/2014/main" id="{56ECA471-8580-4E61-8B88-340DB396DA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39" name="CustomShape 1">
          <a:extLst>
            <a:ext uri="{FF2B5EF4-FFF2-40B4-BE49-F238E27FC236}">
              <a16:creationId xmlns:a16="http://schemas.microsoft.com/office/drawing/2014/main" id="{D82E6C15-2910-4268-A874-2F6BD6B80D5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0" name="CustomShape 1">
          <a:extLst>
            <a:ext uri="{FF2B5EF4-FFF2-40B4-BE49-F238E27FC236}">
              <a16:creationId xmlns:a16="http://schemas.microsoft.com/office/drawing/2014/main" id="{C3410978-9AD4-4213-8370-9AD7B6222D4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1" name="CustomShape 1">
          <a:extLst>
            <a:ext uri="{FF2B5EF4-FFF2-40B4-BE49-F238E27FC236}">
              <a16:creationId xmlns:a16="http://schemas.microsoft.com/office/drawing/2014/main" id="{13885F8E-6CDC-4C00-9CCD-65D58535EC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2" name="CustomShape 1">
          <a:extLst>
            <a:ext uri="{FF2B5EF4-FFF2-40B4-BE49-F238E27FC236}">
              <a16:creationId xmlns:a16="http://schemas.microsoft.com/office/drawing/2014/main" id="{7788BE27-2F76-413C-825C-E51F2D580B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3" name="CustomShape 1">
          <a:extLst>
            <a:ext uri="{FF2B5EF4-FFF2-40B4-BE49-F238E27FC236}">
              <a16:creationId xmlns:a16="http://schemas.microsoft.com/office/drawing/2014/main" id="{774459AB-EA7F-49F3-B2CC-AF94D98C08C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4" name="CustomShape 1">
          <a:extLst>
            <a:ext uri="{FF2B5EF4-FFF2-40B4-BE49-F238E27FC236}">
              <a16:creationId xmlns:a16="http://schemas.microsoft.com/office/drawing/2014/main" id="{A4A32058-AB33-44EA-8D33-D9BA9F8537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5" name="CustomShape 1">
          <a:extLst>
            <a:ext uri="{FF2B5EF4-FFF2-40B4-BE49-F238E27FC236}">
              <a16:creationId xmlns:a16="http://schemas.microsoft.com/office/drawing/2014/main" id="{28FD46F8-841A-4465-9BE8-52DD6197F95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6" name="CustomShape 1">
          <a:extLst>
            <a:ext uri="{FF2B5EF4-FFF2-40B4-BE49-F238E27FC236}">
              <a16:creationId xmlns:a16="http://schemas.microsoft.com/office/drawing/2014/main" id="{D0D02393-A241-4852-B831-07997B246B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7" name="CustomShape 1">
          <a:extLst>
            <a:ext uri="{FF2B5EF4-FFF2-40B4-BE49-F238E27FC236}">
              <a16:creationId xmlns:a16="http://schemas.microsoft.com/office/drawing/2014/main" id="{403ED4C2-FB7B-4399-A673-1DD41752F3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8" name="CustomShape 1">
          <a:extLst>
            <a:ext uri="{FF2B5EF4-FFF2-40B4-BE49-F238E27FC236}">
              <a16:creationId xmlns:a16="http://schemas.microsoft.com/office/drawing/2014/main" id="{90B94A73-1D04-416F-8A1C-79345782AE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49" name="CustomShape 1">
          <a:extLst>
            <a:ext uri="{FF2B5EF4-FFF2-40B4-BE49-F238E27FC236}">
              <a16:creationId xmlns:a16="http://schemas.microsoft.com/office/drawing/2014/main" id="{0834D809-8BD7-4E89-AFFF-C538341852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0" name="CustomShape 1">
          <a:extLst>
            <a:ext uri="{FF2B5EF4-FFF2-40B4-BE49-F238E27FC236}">
              <a16:creationId xmlns:a16="http://schemas.microsoft.com/office/drawing/2014/main" id="{BAFD2509-6B8A-4AC6-BF96-BF4CA685EB9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1" name="CustomShape 1">
          <a:extLst>
            <a:ext uri="{FF2B5EF4-FFF2-40B4-BE49-F238E27FC236}">
              <a16:creationId xmlns:a16="http://schemas.microsoft.com/office/drawing/2014/main" id="{AD0E6D08-90EE-479B-8B9E-84D7D17B74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2" name="CustomShape 1">
          <a:extLst>
            <a:ext uri="{FF2B5EF4-FFF2-40B4-BE49-F238E27FC236}">
              <a16:creationId xmlns:a16="http://schemas.microsoft.com/office/drawing/2014/main" id="{16622879-816F-47C6-BB8D-151B974E00E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3" name="CustomShape 1">
          <a:extLst>
            <a:ext uri="{FF2B5EF4-FFF2-40B4-BE49-F238E27FC236}">
              <a16:creationId xmlns:a16="http://schemas.microsoft.com/office/drawing/2014/main" id="{E408E950-FF52-48D3-8835-93BACFE4AA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4" name="CustomShape 1">
          <a:extLst>
            <a:ext uri="{FF2B5EF4-FFF2-40B4-BE49-F238E27FC236}">
              <a16:creationId xmlns:a16="http://schemas.microsoft.com/office/drawing/2014/main" id="{75ABA0B1-4772-4F8C-AF09-06A789657F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5" name="CustomShape 1">
          <a:extLst>
            <a:ext uri="{FF2B5EF4-FFF2-40B4-BE49-F238E27FC236}">
              <a16:creationId xmlns:a16="http://schemas.microsoft.com/office/drawing/2014/main" id="{5C3553D4-8045-4314-90D6-FF90040F76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6" name="CustomShape 1">
          <a:extLst>
            <a:ext uri="{FF2B5EF4-FFF2-40B4-BE49-F238E27FC236}">
              <a16:creationId xmlns:a16="http://schemas.microsoft.com/office/drawing/2014/main" id="{8365AAD7-952D-4C2B-9A4E-3D625F455A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7" name="CustomShape 1">
          <a:extLst>
            <a:ext uri="{FF2B5EF4-FFF2-40B4-BE49-F238E27FC236}">
              <a16:creationId xmlns:a16="http://schemas.microsoft.com/office/drawing/2014/main" id="{B8201A74-C5FE-4B37-8285-46D962F90EB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8" name="CustomShape 1">
          <a:extLst>
            <a:ext uri="{FF2B5EF4-FFF2-40B4-BE49-F238E27FC236}">
              <a16:creationId xmlns:a16="http://schemas.microsoft.com/office/drawing/2014/main" id="{16A329FF-47ED-40EB-97F8-D3CF64541A4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59" name="CustomShape 1">
          <a:extLst>
            <a:ext uri="{FF2B5EF4-FFF2-40B4-BE49-F238E27FC236}">
              <a16:creationId xmlns:a16="http://schemas.microsoft.com/office/drawing/2014/main" id="{33C709A1-D262-4F66-BCB5-CC983D9B5D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0" name="CustomShape 1">
          <a:extLst>
            <a:ext uri="{FF2B5EF4-FFF2-40B4-BE49-F238E27FC236}">
              <a16:creationId xmlns:a16="http://schemas.microsoft.com/office/drawing/2014/main" id="{D881EA6B-1315-4AFA-9F67-892929E731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1" name="CustomShape 1">
          <a:extLst>
            <a:ext uri="{FF2B5EF4-FFF2-40B4-BE49-F238E27FC236}">
              <a16:creationId xmlns:a16="http://schemas.microsoft.com/office/drawing/2014/main" id="{60A1714F-0A5C-4FE9-BAB1-5D58B4D914D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2" name="CustomShape 1">
          <a:extLst>
            <a:ext uri="{FF2B5EF4-FFF2-40B4-BE49-F238E27FC236}">
              <a16:creationId xmlns:a16="http://schemas.microsoft.com/office/drawing/2014/main" id="{79BD62D9-6DB5-4A99-B233-EA2A2FDB5E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3" name="CustomShape 1">
          <a:extLst>
            <a:ext uri="{FF2B5EF4-FFF2-40B4-BE49-F238E27FC236}">
              <a16:creationId xmlns:a16="http://schemas.microsoft.com/office/drawing/2014/main" id="{BF6E0233-55C5-4A85-8DF9-4EF1E4535C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4" name="CustomShape 1">
          <a:extLst>
            <a:ext uri="{FF2B5EF4-FFF2-40B4-BE49-F238E27FC236}">
              <a16:creationId xmlns:a16="http://schemas.microsoft.com/office/drawing/2014/main" id="{92F94CF6-CAB4-4F5B-8887-6636DCAD4E4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5" name="CustomShape 1">
          <a:extLst>
            <a:ext uri="{FF2B5EF4-FFF2-40B4-BE49-F238E27FC236}">
              <a16:creationId xmlns:a16="http://schemas.microsoft.com/office/drawing/2014/main" id="{F4BEE386-1C43-455B-AAAA-4409F4700FC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6" name="CustomShape 1">
          <a:extLst>
            <a:ext uri="{FF2B5EF4-FFF2-40B4-BE49-F238E27FC236}">
              <a16:creationId xmlns:a16="http://schemas.microsoft.com/office/drawing/2014/main" id="{BC79F208-FF1B-449A-B804-875400C371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7" name="CustomShape 1">
          <a:extLst>
            <a:ext uri="{FF2B5EF4-FFF2-40B4-BE49-F238E27FC236}">
              <a16:creationId xmlns:a16="http://schemas.microsoft.com/office/drawing/2014/main" id="{19A2C8E6-C887-4FE2-A280-164E997E978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8" name="CustomShape 1">
          <a:extLst>
            <a:ext uri="{FF2B5EF4-FFF2-40B4-BE49-F238E27FC236}">
              <a16:creationId xmlns:a16="http://schemas.microsoft.com/office/drawing/2014/main" id="{9420C837-183B-418D-9B68-6DAB70615A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69" name="CustomShape 1">
          <a:extLst>
            <a:ext uri="{FF2B5EF4-FFF2-40B4-BE49-F238E27FC236}">
              <a16:creationId xmlns:a16="http://schemas.microsoft.com/office/drawing/2014/main" id="{2C46B541-1AA9-4804-A454-DDA856ADD37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0" name="CustomShape 1">
          <a:extLst>
            <a:ext uri="{FF2B5EF4-FFF2-40B4-BE49-F238E27FC236}">
              <a16:creationId xmlns:a16="http://schemas.microsoft.com/office/drawing/2014/main" id="{01EAC7EF-291D-463D-B3F2-8564EBDB5AE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1" name="CustomShape 1">
          <a:extLst>
            <a:ext uri="{FF2B5EF4-FFF2-40B4-BE49-F238E27FC236}">
              <a16:creationId xmlns:a16="http://schemas.microsoft.com/office/drawing/2014/main" id="{E99D9AFA-EA39-40A9-A958-CCB21731000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2" name="CustomShape 1">
          <a:extLst>
            <a:ext uri="{FF2B5EF4-FFF2-40B4-BE49-F238E27FC236}">
              <a16:creationId xmlns:a16="http://schemas.microsoft.com/office/drawing/2014/main" id="{F6A95069-6C7C-4EC1-AC50-62582E3B39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3" name="CustomShape 1">
          <a:extLst>
            <a:ext uri="{FF2B5EF4-FFF2-40B4-BE49-F238E27FC236}">
              <a16:creationId xmlns:a16="http://schemas.microsoft.com/office/drawing/2014/main" id="{D2127334-D3E6-4043-A254-0F858CE30B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4" name="CustomShape 1">
          <a:extLst>
            <a:ext uri="{FF2B5EF4-FFF2-40B4-BE49-F238E27FC236}">
              <a16:creationId xmlns:a16="http://schemas.microsoft.com/office/drawing/2014/main" id="{41690979-F47B-47F1-9567-F191B3D348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5" name="CustomShape 1">
          <a:extLst>
            <a:ext uri="{FF2B5EF4-FFF2-40B4-BE49-F238E27FC236}">
              <a16:creationId xmlns:a16="http://schemas.microsoft.com/office/drawing/2014/main" id="{F455D2C5-8364-4063-9B23-4072A0248E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6" name="CustomShape 1">
          <a:extLst>
            <a:ext uri="{FF2B5EF4-FFF2-40B4-BE49-F238E27FC236}">
              <a16:creationId xmlns:a16="http://schemas.microsoft.com/office/drawing/2014/main" id="{B81719C8-903B-4E98-B43A-F73F61587AC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7" name="CustomShape 1">
          <a:extLst>
            <a:ext uri="{FF2B5EF4-FFF2-40B4-BE49-F238E27FC236}">
              <a16:creationId xmlns:a16="http://schemas.microsoft.com/office/drawing/2014/main" id="{2D8A2B07-9634-4894-8239-568B2785844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8" name="CustomShape 1">
          <a:extLst>
            <a:ext uri="{FF2B5EF4-FFF2-40B4-BE49-F238E27FC236}">
              <a16:creationId xmlns:a16="http://schemas.microsoft.com/office/drawing/2014/main" id="{D4101AEB-1F24-46F2-AE40-6DF1452B36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79" name="CustomShape 1">
          <a:extLst>
            <a:ext uri="{FF2B5EF4-FFF2-40B4-BE49-F238E27FC236}">
              <a16:creationId xmlns:a16="http://schemas.microsoft.com/office/drawing/2014/main" id="{9C64DF71-0FC0-4420-9140-934B7DB2FA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0" name="CustomShape 1">
          <a:extLst>
            <a:ext uri="{FF2B5EF4-FFF2-40B4-BE49-F238E27FC236}">
              <a16:creationId xmlns:a16="http://schemas.microsoft.com/office/drawing/2014/main" id="{F8624C61-DA44-4FA1-A004-A075CCA2E48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1" name="CustomShape 1">
          <a:extLst>
            <a:ext uri="{FF2B5EF4-FFF2-40B4-BE49-F238E27FC236}">
              <a16:creationId xmlns:a16="http://schemas.microsoft.com/office/drawing/2014/main" id="{772F9BA1-AE00-4087-AC7A-12FA8FE720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2" name="CustomShape 1">
          <a:extLst>
            <a:ext uri="{FF2B5EF4-FFF2-40B4-BE49-F238E27FC236}">
              <a16:creationId xmlns:a16="http://schemas.microsoft.com/office/drawing/2014/main" id="{E8AB8740-C19B-4260-AD3E-A8D7A174EE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3" name="CustomShape 1">
          <a:extLst>
            <a:ext uri="{FF2B5EF4-FFF2-40B4-BE49-F238E27FC236}">
              <a16:creationId xmlns:a16="http://schemas.microsoft.com/office/drawing/2014/main" id="{DA9566B8-6789-4E94-BED3-7B3CCEE608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4" name="CustomShape 1">
          <a:extLst>
            <a:ext uri="{FF2B5EF4-FFF2-40B4-BE49-F238E27FC236}">
              <a16:creationId xmlns:a16="http://schemas.microsoft.com/office/drawing/2014/main" id="{ED67B0AB-AAD6-4A07-AB0F-00F5D5A0E1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5" name="CustomShape 1">
          <a:extLst>
            <a:ext uri="{FF2B5EF4-FFF2-40B4-BE49-F238E27FC236}">
              <a16:creationId xmlns:a16="http://schemas.microsoft.com/office/drawing/2014/main" id="{5F3AFAC1-D835-4401-9D25-72D59BBF6A9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6" name="CustomShape 1">
          <a:extLst>
            <a:ext uri="{FF2B5EF4-FFF2-40B4-BE49-F238E27FC236}">
              <a16:creationId xmlns:a16="http://schemas.microsoft.com/office/drawing/2014/main" id="{8A7B3620-F352-44E6-B1DF-4882E6E1E1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7" name="CustomShape 1">
          <a:extLst>
            <a:ext uri="{FF2B5EF4-FFF2-40B4-BE49-F238E27FC236}">
              <a16:creationId xmlns:a16="http://schemas.microsoft.com/office/drawing/2014/main" id="{8171A66B-344E-4F86-B12F-B0E6F418D82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8" name="CustomShape 1">
          <a:extLst>
            <a:ext uri="{FF2B5EF4-FFF2-40B4-BE49-F238E27FC236}">
              <a16:creationId xmlns:a16="http://schemas.microsoft.com/office/drawing/2014/main" id="{C6A85DA0-DD5A-497F-B420-27B90F5541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89" name="CustomShape 1">
          <a:extLst>
            <a:ext uri="{FF2B5EF4-FFF2-40B4-BE49-F238E27FC236}">
              <a16:creationId xmlns:a16="http://schemas.microsoft.com/office/drawing/2014/main" id="{D861DAE4-B422-4AFA-ADF4-82D7BAE73EE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0" name="CustomShape 1">
          <a:extLst>
            <a:ext uri="{FF2B5EF4-FFF2-40B4-BE49-F238E27FC236}">
              <a16:creationId xmlns:a16="http://schemas.microsoft.com/office/drawing/2014/main" id="{0AE515AB-5E0C-4B35-B06D-78F9C02863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1" name="CustomShape 1">
          <a:extLst>
            <a:ext uri="{FF2B5EF4-FFF2-40B4-BE49-F238E27FC236}">
              <a16:creationId xmlns:a16="http://schemas.microsoft.com/office/drawing/2014/main" id="{1F2EB98F-3857-4426-8185-40870388FB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2" name="CustomShape 1">
          <a:extLst>
            <a:ext uri="{FF2B5EF4-FFF2-40B4-BE49-F238E27FC236}">
              <a16:creationId xmlns:a16="http://schemas.microsoft.com/office/drawing/2014/main" id="{672173B3-36D6-4185-8EA5-3949DFCC64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3" name="CustomShape 1">
          <a:extLst>
            <a:ext uri="{FF2B5EF4-FFF2-40B4-BE49-F238E27FC236}">
              <a16:creationId xmlns:a16="http://schemas.microsoft.com/office/drawing/2014/main" id="{5FAEE5BA-72CC-46DE-B7A3-5DF7CE7F09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4" name="CustomShape 1">
          <a:extLst>
            <a:ext uri="{FF2B5EF4-FFF2-40B4-BE49-F238E27FC236}">
              <a16:creationId xmlns:a16="http://schemas.microsoft.com/office/drawing/2014/main" id="{D3E4B976-D1CE-431E-B930-0FE8C7EAA8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5" name="CustomShape 1">
          <a:extLst>
            <a:ext uri="{FF2B5EF4-FFF2-40B4-BE49-F238E27FC236}">
              <a16:creationId xmlns:a16="http://schemas.microsoft.com/office/drawing/2014/main" id="{6F381CFB-48A7-41CA-8AE2-D5CF2E0F91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6" name="CustomShape 1">
          <a:extLst>
            <a:ext uri="{FF2B5EF4-FFF2-40B4-BE49-F238E27FC236}">
              <a16:creationId xmlns:a16="http://schemas.microsoft.com/office/drawing/2014/main" id="{4B86B8EC-8E4F-409B-B157-3F3D232441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7" name="CustomShape 1">
          <a:extLst>
            <a:ext uri="{FF2B5EF4-FFF2-40B4-BE49-F238E27FC236}">
              <a16:creationId xmlns:a16="http://schemas.microsoft.com/office/drawing/2014/main" id="{094BC6BC-D2AA-440F-8CF9-BF0602B702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8" name="CustomShape 1">
          <a:extLst>
            <a:ext uri="{FF2B5EF4-FFF2-40B4-BE49-F238E27FC236}">
              <a16:creationId xmlns:a16="http://schemas.microsoft.com/office/drawing/2014/main" id="{BA756363-DBAE-447B-B9A8-D9A0EF67BB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1999" name="CustomShape 1">
          <a:extLst>
            <a:ext uri="{FF2B5EF4-FFF2-40B4-BE49-F238E27FC236}">
              <a16:creationId xmlns:a16="http://schemas.microsoft.com/office/drawing/2014/main" id="{9CB626B3-5B3B-471C-BD3A-FFF3E13DA62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0" name="CustomShape 1">
          <a:extLst>
            <a:ext uri="{FF2B5EF4-FFF2-40B4-BE49-F238E27FC236}">
              <a16:creationId xmlns:a16="http://schemas.microsoft.com/office/drawing/2014/main" id="{1302F762-594E-4F1E-B343-B28704FA1C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1" name="CustomShape 1">
          <a:extLst>
            <a:ext uri="{FF2B5EF4-FFF2-40B4-BE49-F238E27FC236}">
              <a16:creationId xmlns:a16="http://schemas.microsoft.com/office/drawing/2014/main" id="{8134A9F7-4142-408B-B09C-AF99A1EA08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2" name="CustomShape 1">
          <a:extLst>
            <a:ext uri="{FF2B5EF4-FFF2-40B4-BE49-F238E27FC236}">
              <a16:creationId xmlns:a16="http://schemas.microsoft.com/office/drawing/2014/main" id="{D82F5871-32E6-404D-B914-9B1C24E1A4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3" name="CustomShape 1">
          <a:extLst>
            <a:ext uri="{FF2B5EF4-FFF2-40B4-BE49-F238E27FC236}">
              <a16:creationId xmlns:a16="http://schemas.microsoft.com/office/drawing/2014/main" id="{0EC0363B-1BA8-44A3-9CB0-4B7E168CEB9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4" name="CustomShape 1">
          <a:extLst>
            <a:ext uri="{FF2B5EF4-FFF2-40B4-BE49-F238E27FC236}">
              <a16:creationId xmlns:a16="http://schemas.microsoft.com/office/drawing/2014/main" id="{92681773-0B94-45EA-89FC-E4EFA875439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5" name="CustomShape 1">
          <a:extLst>
            <a:ext uri="{FF2B5EF4-FFF2-40B4-BE49-F238E27FC236}">
              <a16:creationId xmlns:a16="http://schemas.microsoft.com/office/drawing/2014/main" id="{FDEDF997-5C37-4C17-9C9E-5ADECCAA6B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6" name="CustomShape 1">
          <a:extLst>
            <a:ext uri="{FF2B5EF4-FFF2-40B4-BE49-F238E27FC236}">
              <a16:creationId xmlns:a16="http://schemas.microsoft.com/office/drawing/2014/main" id="{A774979D-58C2-4628-B08F-B619CACA56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7" name="CustomShape 1">
          <a:extLst>
            <a:ext uri="{FF2B5EF4-FFF2-40B4-BE49-F238E27FC236}">
              <a16:creationId xmlns:a16="http://schemas.microsoft.com/office/drawing/2014/main" id="{EE3206CF-89AC-41E6-9CA2-FB1D03EB4C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8" name="CustomShape 1">
          <a:extLst>
            <a:ext uri="{FF2B5EF4-FFF2-40B4-BE49-F238E27FC236}">
              <a16:creationId xmlns:a16="http://schemas.microsoft.com/office/drawing/2014/main" id="{905F7675-629C-40ED-90C0-EBC1BE7540A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09" name="CustomShape 1">
          <a:extLst>
            <a:ext uri="{FF2B5EF4-FFF2-40B4-BE49-F238E27FC236}">
              <a16:creationId xmlns:a16="http://schemas.microsoft.com/office/drawing/2014/main" id="{247704F4-0E78-4BAE-911E-EA6E1BF2F10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0" name="CustomShape 1">
          <a:extLst>
            <a:ext uri="{FF2B5EF4-FFF2-40B4-BE49-F238E27FC236}">
              <a16:creationId xmlns:a16="http://schemas.microsoft.com/office/drawing/2014/main" id="{2FBF11A5-28C9-435D-B0D2-41A7363C72D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1" name="CustomShape 1">
          <a:extLst>
            <a:ext uri="{FF2B5EF4-FFF2-40B4-BE49-F238E27FC236}">
              <a16:creationId xmlns:a16="http://schemas.microsoft.com/office/drawing/2014/main" id="{708E7583-1DB6-46BF-9158-DEBAF3E127F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2" name="CustomShape 1">
          <a:extLst>
            <a:ext uri="{FF2B5EF4-FFF2-40B4-BE49-F238E27FC236}">
              <a16:creationId xmlns:a16="http://schemas.microsoft.com/office/drawing/2014/main" id="{2866B144-C849-4C4C-9ED3-7C7E128593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3" name="CustomShape 1">
          <a:extLst>
            <a:ext uri="{FF2B5EF4-FFF2-40B4-BE49-F238E27FC236}">
              <a16:creationId xmlns:a16="http://schemas.microsoft.com/office/drawing/2014/main" id="{713A2EEB-2F08-40BA-9230-B972DF6A5A5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4" name="CustomShape 1">
          <a:extLst>
            <a:ext uri="{FF2B5EF4-FFF2-40B4-BE49-F238E27FC236}">
              <a16:creationId xmlns:a16="http://schemas.microsoft.com/office/drawing/2014/main" id="{E010DC36-873F-4B65-BB76-58851BB75C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5" name="CustomShape 1">
          <a:extLst>
            <a:ext uri="{FF2B5EF4-FFF2-40B4-BE49-F238E27FC236}">
              <a16:creationId xmlns:a16="http://schemas.microsoft.com/office/drawing/2014/main" id="{AD9EC1F5-7110-44AD-B54F-2D4A4E4B2F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6" name="CustomShape 1">
          <a:extLst>
            <a:ext uri="{FF2B5EF4-FFF2-40B4-BE49-F238E27FC236}">
              <a16:creationId xmlns:a16="http://schemas.microsoft.com/office/drawing/2014/main" id="{83E4D66D-DEB2-4FB8-958B-50CDCFE48E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017" name="CustomShape 1">
          <a:extLst>
            <a:ext uri="{FF2B5EF4-FFF2-40B4-BE49-F238E27FC236}">
              <a16:creationId xmlns:a16="http://schemas.microsoft.com/office/drawing/2014/main" id="{752B5FE5-7B23-4BE7-83BA-1229862253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18" name="CustomShape 1">
          <a:extLst>
            <a:ext uri="{FF2B5EF4-FFF2-40B4-BE49-F238E27FC236}">
              <a16:creationId xmlns:a16="http://schemas.microsoft.com/office/drawing/2014/main" id="{A4E2EBDD-0C52-4383-B1C5-71DD3993B69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19" name="CustomShape 1">
          <a:extLst>
            <a:ext uri="{FF2B5EF4-FFF2-40B4-BE49-F238E27FC236}">
              <a16:creationId xmlns:a16="http://schemas.microsoft.com/office/drawing/2014/main" id="{3757B02D-FF94-4FBD-AEB3-26479950DF4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0" name="CustomShape 1">
          <a:extLst>
            <a:ext uri="{FF2B5EF4-FFF2-40B4-BE49-F238E27FC236}">
              <a16:creationId xmlns:a16="http://schemas.microsoft.com/office/drawing/2014/main" id="{1B743874-4A0E-47E3-B953-EF5502E3D0B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1" name="CustomShape 1">
          <a:extLst>
            <a:ext uri="{FF2B5EF4-FFF2-40B4-BE49-F238E27FC236}">
              <a16:creationId xmlns:a16="http://schemas.microsoft.com/office/drawing/2014/main" id="{685B3C3B-584D-460F-B6ED-E9E1E1DFF96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2" name="CustomShape 1">
          <a:extLst>
            <a:ext uri="{FF2B5EF4-FFF2-40B4-BE49-F238E27FC236}">
              <a16:creationId xmlns:a16="http://schemas.microsoft.com/office/drawing/2014/main" id="{F4C4F71C-712D-486B-9A9C-5D0D0B8899F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3" name="CustomShape 1">
          <a:extLst>
            <a:ext uri="{FF2B5EF4-FFF2-40B4-BE49-F238E27FC236}">
              <a16:creationId xmlns:a16="http://schemas.microsoft.com/office/drawing/2014/main" id="{BFD82A35-90B9-46FB-8688-3036A97FCEA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4" name="CustomShape 1">
          <a:extLst>
            <a:ext uri="{FF2B5EF4-FFF2-40B4-BE49-F238E27FC236}">
              <a16:creationId xmlns:a16="http://schemas.microsoft.com/office/drawing/2014/main" id="{A96BFE31-7AEF-449A-AD52-73C2EFEB291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5" name="CustomShape 1">
          <a:extLst>
            <a:ext uri="{FF2B5EF4-FFF2-40B4-BE49-F238E27FC236}">
              <a16:creationId xmlns:a16="http://schemas.microsoft.com/office/drawing/2014/main" id="{517C79B6-F2D0-4C9B-ADFF-6991705037E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6" name="CustomShape 1">
          <a:extLst>
            <a:ext uri="{FF2B5EF4-FFF2-40B4-BE49-F238E27FC236}">
              <a16:creationId xmlns:a16="http://schemas.microsoft.com/office/drawing/2014/main" id="{A7B1E3AA-56A7-4E0A-BF0B-E36B3A5A16E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7" name="CustomShape 1">
          <a:extLst>
            <a:ext uri="{FF2B5EF4-FFF2-40B4-BE49-F238E27FC236}">
              <a16:creationId xmlns:a16="http://schemas.microsoft.com/office/drawing/2014/main" id="{F2C5F4B8-4A6D-4865-A1C4-4C503698EFD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8" name="CustomShape 1">
          <a:extLst>
            <a:ext uri="{FF2B5EF4-FFF2-40B4-BE49-F238E27FC236}">
              <a16:creationId xmlns:a16="http://schemas.microsoft.com/office/drawing/2014/main" id="{2C4A2207-2AD3-44A6-A36F-202F153814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29" name="CustomShape 1">
          <a:extLst>
            <a:ext uri="{FF2B5EF4-FFF2-40B4-BE49-F238E27FC236}">
              <a16:creationId xmlns:a16="http://schemas.microsoft.com/office/drawing/2014/main" id="{8AC1EEB2-1D48-4D70-BEAA-7D0730977FC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0" name="CustomShape 1">
          <a:extLst>
            <a:ext uri="{FF2B5EF4-FFF2-40B4-BE49-F238E27FC236}">
              <a16:creationId xmlns:a16="http://schemas.microsoft.com/office/drawing/2014/main" id="{5653CF99-0282-4CBD-8ACD-B82AE5C3632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1" name="CustomShape 1">
          <a:extLst>
            <a:ext uri="{FF2B5EF4-FFF2-40B4-BE49-F238E27FC236}">
              <a16:creationId xmlns:a16="http://schemas.microsoft.com/office/drawing/2014/main" id="{45A90F8F-404F-415E-8EB5-B5CB955FFE0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2" name="CustomShape 1">
          <a:extLst>
            <a:ext uri="{FF2B5EF4-FFF2-40B4-BE49-F238E27FC236}">
              <a16:creationId xmlns:a16="http://schemas.microsoft.com/office/drawing/2014/main" id="{F4FE39D6-0500-4D77-B5D8-2DBD8F188CE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3" name="CustomShape 1">
          <a:extLst>
            <a:ext uri="{FF2B5EF4-FFF2-40B4-BE49-F238E27FC236}">
              <a16:creationId xmlns:a16="http://schemas.microsoft.com/office/drawing/2014/main" id="{E1550180-C145-4F3E-9DEE-3DBEDACD294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4" name="CustomShape 1">
          <a:extLst>
            <a:ext uri="{FF2B5EF4-FFF2-40B4-BE49-F238E27FC236}">
              <a16:creationId xmlns:a16="http://schemas.microsoft.com/office/drawing/2014/main" id="{99AAC48D-1D07-4534-8660-0C0354DF7A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5" name="CustomShape 1">
          <a:extLst>
            <a:ext uri="{FF2B5EF4-FFF2-40B4-BE49-F238E27FC236}">
              <a16:creationId xmlns:a16="http://schemas.microsoft.com/office/drawing/2014/main" id="{3BD4E04D-EB55-4C61-B30C-29C58EC1B65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6" name="CustomShape 1">
          <a:extLst>
            <a:ext uri="{FF2B5EF4-FFF2-40B4-BE49-F238E27FC236}">
              <a16:creationId xmlns:a16="http://schemas.microsoft.com/office/drawing/2014/main" id="{5DBD213C-432E-43A7-A3BC-EB15873DA5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7" name="CustomShape 1">
          <a:extLst>
            <a:ext uri="{FF2B5EF4-FFF2-40B4-BE49-F238E27FC236}">
              <a16:creationId xmlns:a16="http://schemas.microsoft.com/office/drawing/2014/main" id="{CB1D0E6E-18A8-4761-A73E-81BED1A339A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8" name="CustomShape 1">
          <a:extLst>
            <a:ext uri="{FF2B5EF4-FFF2-40B4-BE49-F238E27FC236}">
              <a16:creationId xmlns:a16="http://schemas.microsoft.com/office/drawing/2014/main" id="{FD8BB331-B0F4-453C-98C3-8EC04896DEA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39" name="CustomShape 1">
          <a:extLst>
            <a:ext uri="{FF2B5EF4-FFF2-40B4-BE49-F238E27FC236}">
              <a16:creationId xmlns:a16="http://schemas.microsoft.com/office/drawing/2014/main" id="{7E1BFD06-3FCA-4F7F-81E1-C794CAC7C2E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0" name="CustomShape 1">
          <a:extLst>
            <a:ext uri="{FF2B5EF4-FFF2-40B4-BE49-F238E27FC236}">
              <a16:creationId xmlns:a16="http://schemas.microsoft.com/office/drawing/2014/main" id="{ACB48545-416C-4E56-A16E-937E9C545F0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1" name="CustomShape 1">
          <a:extLst>
            <a:ext uri="{FF2B5EF4-FFF2-40B4-BE49-F238E27FC236}">
              <a16:creationId xmlns:a16="http://schemas.microsoft.com/office/drawing/2014/main" id="{D136A4AE-A816-4298-969A-74240404BC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2" name="CustomShape 1">
          <a:extLst>
            <a:ext uri="{FF2B5EF4-FFF2-40B4-BE49-F238E27FC236}">
              <a16:creationId xmlns:a16="http://schemas.microsoft.com/office/drawing/2014/main" id="{8A0FD5C5-1356-4962-AF97-A134E62A6C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3" name="CustomShape 1">
          <a:extLst>
            <a:ext uri="{FF2B5EF4-FFF2-40B4-BE49-F238E27FC236}">
              <a16:creationId xmlns:a16="http://schemas.microsoft.com/office/drawing/2014/main" id="{92BBA394-E622-49A3-9736-B3CD4C5E9EB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4" name="CustomShape 1">
          <a:extLst>
            <a:ext uri="{FF2B5EF4-FFF2-40B4-BE49-F238E27FC236}">
              <a16:creationId xmlns:a16="http://schemas.microsoft.com/office/drawing/2014/main" id="{4636716B-5588-422C-9BCD-EB7F725E705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5" name="CustomShape 1">
          <a:extLst>
            <a:ext uri="{FF2B5EF4-FFF2-40B4-BE49-F238E27FC236}">
              <a16:creationId xmlns:a16="http://schemas.microsoft.com/office/drawing/2014/main" id="{CD323532-722B-4777-B14B-F8C716F55F5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6" name="CustomShape 1">
          <a:extLst>
            <a:ext uri="{FF2B5EF4-FFF2-40B4-BE49-F238E27FC236}">
              <a16:creationId xmlns:a16="http://schemas.microsoft.com/office/drawing/2014/main" id="{EFBFAE97-1B5D-4E1E-8D18-B7C705C54A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7" name="CustomShape 1">
          <a:extLst>
            <a:ext uri="{FF2B5EF4-FFF2-40B4-BE49-F238E27FC236}">
              <a16:creationId xmlns:a16="http://schemas.microsoft.com/office/drawing/2014/main" id="{53AB20AF-52A8-404A-9C1E-EC0D1FA4670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8" name="CustomShape 1">
          <a:extLst>
            <a:ext uri="{FF2B5EF4-FFF2-40B4-BE49-F238E27FC236}">
              <a16:creationId xmlns:a16="http://schemas.microsoft.com/office/drawing/2014/main" id="{A747112D-506B-4C61-BFD8-3BE46E63D8F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49" name="CustomShape 1">
          <a:extLst>
            <a:ext uri="{FF2B5EF4-FFF2-40B4-BE49-F238E27FC236}">
              <a16:creationId xmlns:a16="http://schemas.microsoft.com/office/drawing/2014/main" id="{5C12DC53-4F1F-45EA-BFA4-617A37DC793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0" name="CustomShape 1">
          <a:extLst>
            <a:ext uri="{FF2B5EF4-FFF2-40B4-BE49-F238E27FC236}">
              <a16:creationId xmlns:a16="http://schemas.microsoft.com/office/drawing/2014/main" id="{B781408B-1DD9-4142-B36D-ACB5B8204CE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1" name="CustomShape 1">
          <a:extLst>
            <a:ext uri="{FF2B5EF4-FFF2-40B4-BE49-F238E27FC236}">
              <a16:creationId xmlns:a16="http://schemas.microsoft.com/office/drawing/2014/main" id="{D9E874E9-AAFC-4ED9-BEE8-8256D94BC42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2" name="CustomShape 1">
          <a:extLst>
            <a:ext uri="{FF2B5EF4-FFF2-40B4-BE49-F238E27FC236}">
              <a16:creationId xmlns:a16="http://schemas.microsoft.com/office/drawing/2014/main" id="{17B4990F-32AF-4A72-875F-5DF2F83B981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3" name="CustomShape 1">
          <a:extLst>
            <a:ext uri="{FF2B5EF4-FFF2-40B4-BE49-F238E27FC236}">
              <a16:creationId xmlns:a16="http://schemas.microsoft.com/office/drawing/2014/main" id="{454A57A5-28D7-4731-8FAB-2536E80D125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4" name="CustomShape 1">
          <a:extLst>
            <a:ext uri="{FF2B5EF4-FFF2-40B4-BE49-F238E27FC236}">
              <a16:creationId xmlns:a16="http://schemas.microsoft.com/office/drawing/2014/main" id="{B200ADAA-9DB6-4431-B174-AE73D6863FF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5" name="CustomShape 1">
          <a:extLst>
            <a:ext uri="{FF2B5EF4-FFF2-40B4-BE49-F238E27FC236}">
              <a16:creationId xmlns:a16="http://schemas.microsoft.com/office/drawing/2014/main" id="{1E2C230D-5BA7-4B2A-8E23-4F625F71324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6" name="CustomShape 1">
          <a:extLst>
            <a:ext uri="{FF2B5EF4-FFF2-40B4-BE49-F238E27FC236}">
              <a16:creationId xmlns:a16="http://schemas.microsoft.com/office/drawing/2014/main" id="{63012AB3-1F44-4311-A085-79D14CB519C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7" name="CustomShape 1">
          <a:extLst>
            <a:ext uri="{FF2B5EF4-FFF2-40B4-BE49-F238E27FC236}">
              <a16:creationId xmlns:a16="http://schemas.microsoft.com/office/drawing/2014/main" id="{34FE8DA0-78DC-4675-B8CD-6A969EFBFF0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8" name="CustomShape 1">
          <a:extLst>
            <a:ext uri="{FF2B5EF4-FFF2-40B4-BE49-F238E27FC236}">
              <a16:creationId xmlns:a16="http://schemas.microsoft.com/office/drawing/2014/main" id="{BFA4A275-BD96-49B3-BB52-B7D2D86DB1A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59" name="CustomShape 1">
          <a:extLst>
            <a:ext uri="{FF2B5EF4-FFF2-40B4-BE49-F238E27FC236}">
              <a16:creationId xmlns:a16="http://schemas.microsoft.com/office/drawing/2014/main" id="{535FDC6C-B6EF-4B78-A0E9-6C9D6687404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0" name="CustomShape 1">
          <a:extLst>
            <a:ext uri="{FF2B5EF4-FFF2-40B4-BE49-F238E27FC236}">
              <a16:creationId xmlns:a16="http://schemas.microsoft.com/office/drawing/2014/main" id="{91BE2AC6-6F06-4E4A-A276-8D8E843E70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1" name="CustomShape 1">
          <a:extLst>
            <a:ext uri="{FF2B5EF4-FFF2-40B4-BE49-F238E27FC236}">
              <a16:creationId xmlns:a16="http://schemas.microsoft.com/office/drawing/2014/main" id="{17354F69-D3EC-4649-9875-7C21E17F173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2" name="CustomShape 1">
          <a:extLst>
            <a:ext uri="{FF2B5EF4-FFF2-40B4-BE49-F238E27FC236}">
              <a16:creationId xmlns:a16="http://schemas.microsoft.com/office/drawing/2014/main" id="{65C09CC7-EC53-4FFB-8AF5-D57F568C1C3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3" name="CustomShape 1">
          <a:extLst>
            <a:ext uri="{FF2B5EF4-FFF2-40B4-BE49-F238E27FC236}">
              <a16:creationId xmlns:a16="http://schemas.microsoft.com/office/drawing/2014/main" id="{CF537EC9-EDAA-4CA0-B6CE-823885B4A19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4" name="CustomShape 1">
          <a:extLst>
            <a:ext uri="{FF2B5EF4-FFF2-40B4-BE49-F238E27FC236}">
              <a16:creationId xmlns:a16="http://schemas.microsoft.com/office/drawing/2014/main" id="{4FB5FBFE-AF88-4BBC-8970-9DBA6CE99EA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5" name="CustomShape 1">
          <a:extLst>
            <a:ext uri="{FF2B5EF4-FFF2-40B4-BE49-F238E27FC236}">
              <a16:creationId xmlns:a16="http://schemas.microsoft.com/office/drawing/2014/main" id="{02DC78BF-611C-4497-8ABD-5C003713DBF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6" name="CustomShape 1">
          <a:extLst>
            <a:ext uri="{FF2B5EF4-FFF2-40B4-BE49-F238E27FC236}">
              <a16:creationId xmlns:a16="http://schemas.microsoft.com/office/drawing/2014/main" id="{577AC47F-567F-45B2-8AB7-7B18CB7A0EB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7" name="CustomShape 1">
          <a:extLst>
            <a:ext uri="{FF2B5EF4-FFF2-40B4-BE49-F238E27FC236}">
              <a16:creationId xmlns:a16="http://schemas.microsoft.com/office/drawing/2014/main" id="{EEA39E9F-BEC2-4291-97D7-805FC83930D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8" name="CustomShape 1">
          <a:extLst>
            <a:ext uri="{FF2B5EF4-FFF2-40B4-BE49-F238E27FC236}">
              <a16:creationId xmlns:a16="http://schemas.microsoft.com/office/drawing/2014/main" id="{11442B3A-3FD4-455B-8F58-CB323AE48DE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69" name="CustomShape 1">
          <a:extLst>
            <a:ext uri="{FF2B5EF4-FFF2-40B4-BE49-F238E27FC236}">
              <a16:creationId xmlns:a16="http://schemas.microsoft.com/office/drawing/2014/main" id="{1DBBDD0E-EA60-41AE-9092-E44266E13E2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0" name="CustomShape 1">
          <a:extLst>
            <a:ext uri="{FF2B5EF4-FFF2-40B4-BE49-F238E27FC236}">
              <a16:creationId xmlns:a16="http://schemas.microsoft.com/office/drawing/2014/main" id="{D1248A26-5540-4DF4-8ADF-78189D4178D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1" name="CustomShape 1">
          <a:extLst>
            <a:ext uri="{FF2B5EF4-FFF2-40B4-BE49-F238E27FC236}">
              <a16:creationId xmlns:a16="http://schemas.microsoft.com/office/drawing/2014/main" id="{54B1C616-C9CA-4DFB-97B6-6DAB0240146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2" name="CustomShape 1">
          <a:extLst>
            <a:ext uri="{FF2B5EF4-FFF2-40B4-BE49-F238E27FC236}">
              <a16:creationId xmlns:a16="http://schemas.microsoft.com/office/drawing/2014/main" id="{D3EDD973-6A16-4D98-AF2A-BE6B2AD9FD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3" name="CustomShape 1">
          <a:extLst>
            <a:ext uri="{FF2B5EF4-FFF2-40B4-BE49-F238E27FC236}">
              <a16:creationId xmlns:a16="http://schemas.microsoft.com/office/drawing/2014/main" id="{81F995FC-5FFB-4872-96CD-71802AC775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4" name="CustomShape 1">
          <a:extLst>
            <a:ext uri="{FF2B5EF4-FFF2-40B4-BE49-F238E27FC236}">
              <a16:creationId xmlns:a16="http://schemas.microsoft.com/office/drawing/2014/main" id="{19806728-DCA8-4283-856A-A72AAACCB42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5" name="CustomShape 1">
          <a:extLst>
            <a:ext uri="{FF2B5EF4-FFF2-40B4-BE49-F238E27FC236}">
              <a16:creationId xmlns:a16="http://schemas.microsoft.com/office/drawing/2014/main" id="{61B9F05D-7678-4A06-8AF1-AF8235C91FF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6" name="CustomShape 1">
          <a:extLst>
            <a:ext uri="{FF2B5EF4-FFF2-40B4-BE49-F238E27FC236}">
              <a16:creationId xmlns:a16="http://schemas.microsoft.com/office/drawing/2014/main" id="{61E9C4B4-8670-4B84-BD69-400C8CBC9A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7" name="CustomShape 1">
          <a:extLst>
            <a:ext uri="{FF2B5EF4-FFF2-40B4-BE49-F238E27FC236}">
              <a16:creationId xmlns:a16="http://schemas.microsoft.com/office/drawing/2014/main" id="{C7D4CEA8-7020-4F9B-BDA9-BAE5D210F3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8" name="CustomShape 1">
          <a:extLst>
            <a:ext uri="{FF2B5EF4-FFF2-40B4-BE49-F238E27FC236}">
              <a16:creationId xmlns:a16="http://schemas.microsoft.com/office/drawing/2014/main" id="{11313123-668D-4936-8F45-3DDB1FCADA6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79" name="CustomShape 1">
          <a:extLst>
            <a:ext uri="{FF2B5EF4-FFF2-40B4-BE49-F238E27FC236}">
              <a16:creationId xmlns:a16="http://schemas.microsoft.com/office/drawing/2014/main" id="{2907E27D-93B1-4BF7-811E-9DF754D94BA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0" name="CustomShape 1">
          <a:extLst>
            <a:ext uri="{FF2B5EF4-FFF2-40B4-BE49-F238E27FC236}">
              <a16:creationId xmlns:a16="http://schemas.microsoft.com/office/drawing/2014/main" id="{BDC62231-B903-4F4C-848F-468D079F363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1" name="CustomShape 1">
          <a:extLst>
            <a:ext uri="{FF2B5EF4-FFF2-40B4-BE49-F238E27FC236}">
              <a16:creationId xmlns:a16="http://schemas.microsoft.com/office/drawing/2014/main" id="{6566048A-5431-47A7-BC56-01A5E0A04D3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2" name="CustomShape 1">
          <a:extLst>
            <a:ext uri="{FF2B5EF4-FFF2-40B4-BE49-F238E27FC236}">
              <a16:creationId xmlns:a16="http://schemas.microsoft.com/office/drawing/2014/main" id="{CFC75C2B-AF1E-425A-B9BE-B16A62C53C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3" name="CustomShape 1">
          <a:extLst>
            <a:ext uri="{FF2B5EF4-FFF2-40B4-BE49-F238E27FC236}">
              <a16:creationId xmlns:a16="http://schemas.microsoft.com/office/drawing/2014/main" id="{07B57B70-F72C-49C1-943E-16AE9B619E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4" name="CustomShape 1">
          <a:extLst>
            <a:ext uri="{FF2B5EF4-FFF2-40B4-BE49-F238E27FC236}">
              <a16:creationId xmlns:a16="http://schemas.microsoft.com/office/drawing/2014/main" id="{3E29CDFE-E4A3-4AD9-A7F0-9AEB769CA70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5" name="CustomShape 1">
          <a:extLst>
            <a:ext uri="{FF2B5EF4-FFF2-40B4-BE49-F238E27FC236}">
              <a16:creationId xmlns:a16="http://schemas.microsoft.com/office/drawing/2014/main" id="{1CBC4DF0-8600-41D2-B625-D7F1573347A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6" name="CustomShape 1">
          <a:extLst>
            <a:ext uri="{FF2B5EF4-FFF2-40B4-BE49-F238E27FC236}">
              <a16:creationId xmlns:a16="http://schemas.microsoft.com/office/drawing/2014/main" id="{C4512FEB-A8F3-40F8-AB44-6C8E72FC8D8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7" name="CustomShape 1">
          <a:extLst>
            <a:ext uri="{FF2B5EF4-FFF2-40B4-BE49-F238E27FC236}">
              <a16:creationId xmlns:a16="http://schemas.microsoft.com/office/drawing/2014/main" id="{44622EDC-8D05-4C45-8A82-302481A101E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8" name="CustomShape 1">
          <a:extLst>
            <a:ext uri="{FF2B5EF4-FFF2-40B4-BE49-F238E27FC236}">
              <a16:creationId xmlns:a16="http://schemas.microsoft.com/office/drawing/2014/main" id="{BC56E4A1-2F6A-40BE-9339-EA252F1C230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89" name="CustomShape 1">
          <a:extLst>
            <a:ext uri="{FF2B5EF4-FFF2-40B4-BE49-F238E27FC236}">
              <a16:creationId xmlns:a16="http://schemas.microsoft.com/office/drawing/2014/main" id="{BB9CD8AD-28FA-4D3A-9DC1-C62234A3F29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0" name="CustomShape 1">
          <a:extLst>
            <a:ext uri="{FF2B5EF4-FFF2-40B4-BE49-F238E27FC236}">
              <a16:creationId xmlns:a16="http://schemas.microsoft.com/office/drawing/2014/main" id="{7B5CBA65-185F-449C-A780-FB1677B2E78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1" name="CustomShape 1">
          <a:extLst>
            <a:ext uri="{FF2B5EF4-FFF2-40B4-BE49-F238E27FC236}">
              <a16:creationId xmlns:a16="http://schemas.microsoft.com/office/drawing/2014/main" id="{A4E63BCC-D699-4E02-A230-5E2164E55E8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2" name="CustomShape 1">
          <a:extLst>
            <a:ext uri="{FF2B5EF4-FFF2-40B4-BE49-F238E27FC236}">
              <a16:creationId xmlns:a16="http://schemas.microsoft.com/office/drawing/2014/main" id="{DB21E814-DAD4-406C-BA65-EF1925F5BA4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3" name="CustomShape 1">
          <a:extLst>
            <a:ext uri="{FF2B5EF4-FFF2-40B4-BE49-F238E27FC236}">
              <a16:creationId xmlns:a16="http://schemas.microsoft.com/office/drawing/2014/main" id="{4AED9E93-71D8-4D13-AA9C-12135C09D60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4" name="CustomShape 1">
          <a:extLst>
            <a:ext uri="{FF2B5EF4-FFF2-40B4-BE49-F238E27FC236}">
              <a16:creationId xmlns:a16="http://schemas.microsoft.com/office/drawing/2014/main" id="{447C55BF-5A28-4722-965C-3419888B9BF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5" name="CustomShape 1">
          <a:extLst>
            <a:ext uri="{FF2B5EF4-FFF2-40B4-BE49-F238E27FC236}">
              <a16:creationId xmlns:a16="http://schemas.microsoft.com/office/drawing/2014/main" id="{1BE8CD0D-3F3C-445E-925F-59692E193AA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6" name="CustomShape 1">
          <a:extLst>
            <a:ext uri="{FF2B5EF4-FFF2-40B4-BE49-F238E27FC236}">
              <a16:creationId xmlns:a16="http://schemas.microsoft.com/office/drawing/2014/main" id="{868E6E50-EFD5-4B5C-962D-2BA14F3F302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7" name="CustomShape 1">
          <a:extLst>
            <a:ext uri="{FF2B5EF4-FFF2-40B4-BE49-F238E27FC236}">
              <a16:creationId xmlns:a16="http://schemas.microsoft.com/office/drawing/2014/main" id="{23FDACCE-0FFF-4158-96C5-F7E4DFBADCE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8" name="CustomShape 1">
          <a:extLst>
            <a:ext uri="{FF2B5EF4-FFF2-40B4-BE49-F238E27FC236}">
              <a16:creationId xmlns:a16="http://schemas.microsoft.com/office/drawing/2014/main" id="{02D23172-578D-4EE0-8120-B1EC95ED689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099" name="CustomShape 1">
          <a:extLst>
            <a:ext uri="{FF2B5EF4-FFF2-40B4-BE49-F238E27FC236}">
              <a16:creationId xmlns:a16="http://schemas.microsoft.com/office/drawing/2014/main" id="{6A5EED48-5D04-4ABD-B80A-6CCE847C6C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0" name="CustomShape 1">
          <a:extLst>
            <a:ext uri="{FF2B5EF4-FFF2-40B4-BE49-F238E27FC236}">
              <a16:creationId xmlns:a16="http://schemas.microsoft.com/office/drawing/2014/main" id="{1E79C636-2F32-4D21-B877-EE8A942885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1" name="CustomShape 1">
          <a:extLst>
            <a:ext uri="{FF2B5EF4-FFF2-40B4-BE49-F238E27FC236}">
              <a16:creationId xmlns:a16="http://schemas.microsoft.com/office/drawing/2014/main" id="{2E1B055A-65BE-4529-A121-3F35C1CCAAE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2" name="CustomShape 1">
          <a:extLst>
            <a:ext uri="{FF2B5EF4-FFF2-40B4-BE49-F238E27FC236}">
              <a16:creationId xmlns:a16="http://schemas.microsoft.com/office/drawing/2014/main" id="{8D299427-3897-4C91-8F4B-CA47E39D005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3" name="CustomShape 1">
          <a:extLst>
            <a:ext uri="{FF2B5EF4-FFF2-40B4-BE49-F238E27FC236}">
              <a16:creationId xmlns:a16="http://schemas.microsoft.com/office/drawing/2014/main" id="{6990D8A0-0E22-4909-8E97-E39931843F6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4" name="CustomShape 1">
          <a:extLst>
            <a:ext uri="{FF2B5EF4-FFF2-40B4-BE49-F238E27FC236}">
              <a16:creationId xmlns:a16="http://schemas.microsoft.com/office/drawing/2014/main" id="{D53207E6-79CF-4AE5-B896-F7182E835E3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5" name="CustomShape 1">
          <a:extLst>
            <a:ext uri="{FF2B5EF4-FFF2-40B4-BE49-F238E27FC236}">
              <a16:creationId xmlns:a16="http://schemas.microsoft.com/office/drawing/2014/main" id="{095DBD19-C98A-482C-B8C2-36324274C4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6" name="CustomShape 1">
          <a:extLst>
            <a:ext uri="{FF2B5EF4-FFF2-40B4-BE49-F238E27FC236}">
              <a16:creationId xmlns:a16="http://schemas.microsoft.com/office/drawing/2014/main" id="{E710240C-96A3-452B-BA14-A00C09F3408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7" name="CustomShape 1">
          <a:extLst>
            <a:ext uri="{FF2B5EF4-FFF2-40B4-BE49-F238E27FC236}">
              <a16:creationId xmlns:a16="http://schemas.microsoft.com/office/drawing/2014/main" id="{F87C31CA-7011-4BFB-82F4-289D2D9D69E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8" name="CustomShape 1">
          <a:extLst>
            <a:ext uri="{FF2B5EF4-FFF2-40B4-BE49-F238E27FC236}">
              <a16:creationId xmlns:a16="http://schemas.microsoft.com/office/drawing/2014/main" id="{DD9CA424-F6B5-47C0-99E2-E52562647D7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09" name="CustomShape 1">
          <a:extLst>
            <a:ext uri="{FF2B5EF4-FFF2-40B4-BE49-F238E27FC236}">
              <a16:creationId xmlns:a16="http://schemas.microsoft.com/office/drawing/2014/main" id="{8B5080DD-98C1-4EE0-95AC-1212569472C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0" name="CustomShape 1">
          <a:extLst>
            <a:ext uri="{FF2B5EF4-FFF2-40B4-BE49-F238E27FC236}">
              <a16:creationId xmlns:a16="http://schemas.microsoft.com/office/drawing/2014/main" id="{69DF5BDA-EB75-4411-A7C8-41ACA98C192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1" name="CustomShape 1">
          <a:extLst>
            <a:ext uri="{FF2B5EF4-FFF2-40B4-BE49-F238E27FC236}">
              <a16:creationId xmlns:a16="http://schemas.microsoft.com/office/drawing/2014/main" id="{86927ECC-1F03-4C3E-91B5-02AA52F685A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2" name="CustomShape 1">
          <a:extLst>
            <a:ext uri="{FF2B5EF4-FFF2-40B4-BE49-F238E27FC236}">
              <a16:creationId xmlns:a16="http://schemas.microsoft.com/office/drawing/2014/main" id="{CEF2264B-1391-4CD4-BB97-9E0973533DD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3" name="CustomShape 1">
          <a:extLst>
            <a:ext uri="{FF2B5EF4-FFF2-40B4-BE49-F238E27FC236}">
              <a16:creationId xmlns:a16="http://schemas.microsoft.com/office/drawing/2014/main" id="{0FB5CE1A-3BB6-497F-A9A6-2014B7C2EF5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4" name="CustomShape 1">
          <a:extLst>
            <a:ext uri="{FF2B5EF4-FFF2-40B4-BE49-F238E27FC236}">
              <a16:creationId xmlns:a16="http://schemas.microsoft.com/office/drawing/2014/main" id="{51302E26-EBC3-4C5F-A02F-24988205F5E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5" name="CustomShape 1">
          <a:extLst>
            <a:ext uri="{FF2B5EF4-FFF2-40B4-BE49-F238E27FC236}">
              <a16:creationId xmlns:a16="http://schemas.microsoft.com/office/drawing/2014/main" id="{A0F00EB4-D8FF-4DEA-BEB1-8477D04750B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6" name="CustomShape 1">
          <a:extLst>
            <a:ext uri="{FF2B5EF4-FFF2-40B4-BE49-F238E27FC236}">
              <a16:creationId xmlns:a16="http://schemas.microsoft.com/office/drawing/2014/main" id="{EBBD4AFB-6838-48C3-B1DC-DDCF586DA71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7" name="CustomShape 1">
          <a:extLst>
            <a:ext uri="{FF2B5EF4-FFF2-40B4-BE49-F238E27FC236}">
              <a16:creationId xmlns:a16="http://schemas.microsoft.com/office/drawing/2014/main" id="{64F12DED-6C98-40BA-AE2F-CD2D6F8DC8A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8" name="CustomShape 1">
          <a:extLst>
            <a:ext uri="{FF2B5EF4-FFF2-40B4-BE49-F238E27FC236}">
              <a16:creationId xmlns:a16="http://schemas.microsoft.com/office/drawing/2014/main" id="{09EF5131-210E-4FD8-AAAB-5D9613DC413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19" name="CustomShape 1">
          <a:extLst>
            <a:ext uri="{FF2B5EF4-FFF2-40B4-BE49-F238E27FC236}">
              <a16:creationId xmlns:a16="http://schemas.microsoft.com/office/drawing/2014/main" id="{91F88C95-07FA-478B-8096-761F7AC7B5D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0" name="CustomShape 1">
          <a:extLst>
            <a:ext uri="{FF2B5EF4-FFF2-40B4-BE49-F238E27FC236}">
              <a16:creationId xmlns:a16="http://schemas.microsoft.com/office/drawing/2014/main" id="{7EF2EF3C-CFB2-4F07-95E6-B7AD4CB71ED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1" name="CustomShape 1">
          <a:extLst>
            <a:ext uri="{FF2B5EF4-FFF2-40B4-BE49-F238E27FC236}">
              <a16:creationId xmlns:a16="http://schemas.microsoft.com/office/drawing/2014/main" id="{8013F558-03AB-4CC7-9AB0-0BCFB117538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2" name="CustomShape 1">
          <a:extLst>
            <a:ext uri="{FF2B5EF4-FFF2-40B4-BE49-F238E27FC236}">
              <a16:creationId xmlns:a16="http://schemas.microsoft.com/office/drawing/2014/main" id="{E408CC9F-E563-4E8E-805D-09AD35CA091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3" name="CustomShape 1">
          <a:extLst>
            <a:ext uri="{FF2B5EF4-FFF2-40B4-BE49-F238E27FC236}">
              <a16:creationId xmlns:a16="http://schemas.microsoft.com/office/drawing/2014/main" id="{F408F838-0EB7-4068-9C42-F643977EEC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4" name="CustomShape 1">
          <a:extLst>
            <a:ext uri="{FF2B5EF4-FFF2-40B4-BE49-F238E27FC236}">
              <a16:creationId xmlns:a16="http://schemas.microsoft.com/office/drawing/2014/main" id="{084A9117-935A-4DDA-AECE-232E20D74FD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5" name="CustomShape 1">
          <a:extLst>
            <a:ext uri="{FF2B5EF4-FFF2-40B4-BE49-F238E27FC236}">
              <a16:creationId xmlns:a16="http://schemas.microsoft.com/office/drawing/2014/main" id="{EA0ECC32-7ADA-4B34-933A-026954581F6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6" name="CustomShape 1">
          <a:extLst>
            <a:ext uri="{FF2B5EF4-FFF2-40B4-BE49-F238E27FC236}">
              <a16:creationId xmlns:a16="http://schemas.microsoft.com/office/drawing/2014/main" id="{676E6A4D-96ED-4F2F-8032-C87A4FB6D8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7" name="CustomShape 1">
          <a:extLst>
            <a:ext uri="{FF2B5EF4-FFF2-40B4-BE49-F238E27FC236}">
              <a16:creationId xmlns:a16="http://schemas.microsoft.com/office/drawing/2014/main" id="{4CC91040-8164-4A55-A138-6B5DDB3FC5E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8" name="CustomShape 1">
          <a:extLst>
            <a:ext uri="{FF2B5EF4-FFF2-40B4-BE49-F238E27FC236}">
              <a16:creationId xmlns:a16="http://schemas.microsoft.com/office/drawing/2014/main" id="{5250D3DA-D516-4B53-A97B-4956A5FC1E5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29" name="CustomShape 1">
          <a:extLst>
            <a:ext uri="{FF2B5EF4-FFF2-40B4-BE49-F238E27FC236}">
              <a16:creationId xmlns:a16="http://schemas.microsoft.com/office/drawing/2014/main" id="{667E43C2-0400-47CB-BEF9-DDFCF497F8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0" name="CustomShape 1">
          <a:extLst>
            <a:ext uri="{FF2B5EF4-FFF2-40B4-BE49-F238E27FC236}">
              <a16:creationId xmlns:a16="http://schemas.microsoft.com/office/drawing/2014/main" id="{9F7F251E-CAAA-4750-B3E6-3B85306086B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1" name="CustomShape 1">
          <a:extLst>
            <a:ext uri="{FF2B5EF4-FFF2-40B4-BE49-F238E27FC236}">
              <a16:creationId xmlns:a16="http://schemas.microsoft.com/office/drawing/2014/main" id="{361C26F0-0C1E-4310-94D5-0A8D99C01B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2" name="CustomShape 1">
          <a:extLst>
            <a:ext uri="{FF2B5EF4-FFF2-40B4-BE49-F238E27FC236}">
              <a16:creationId xmlns:a16="http://schemas.microsoft.com/office/drawing/2014/main" id="{B3E8E0DA-F08D-47F3-B000-06C5E50EF5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3" name="CustomShape 1">
          <a:extLst>
            <a:ext uri="{FF2B5EF4-FFF2-40B4-BE49-F238E27FC236}">
              <a16:creationId xmlns:a16="http://schemas.microsoft.com/office/drawing/2014/main" id="{D20DE9A3-2D8E-4978-B6A0-59ABE65A745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4" name="CustomShape 1">
          <a:extLst>
            <a:ext uri="{FF2B5EF4-FFF2-40B4-BE49-F238E27FC236}">
              <a16:creationId xmlns:a16="http://schemas.microsoft.com/office/drawing/2014/main" id="{6D64CDAF-1617-4B0C-8F28-6871E18245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5" name="CustomShape 1">
          <a:extLst>
            <a:ext uri="{FF2B5EF4-FFF2-40B4-BE49-F238E27FC236}">
              <a16:creationId xmlns:a16="http://schemas.microsoft.com/office/drawing/2014/main" id="{905BC0E0-0441-4F07-8C67-D5A25109CB7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6" name="CustomShape 1">
          <a:extLst>
            <a:ext uri="{FF2B5EF4-FFF2-40B4-BE49-F238E27FC236}">
              <a16:creationId xmlns:a16="http://schemas.microsoft.com/office/drawing/2014/main" id="{ACBF034E-0B0C-47D0-B030-18B2F428024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7" name="CustomShape 1">
          <a:extLst>
            <a:ext uri="{FF2B5EF4-FFF2-40B4-BE49-F238E27FC236}">
              <a16:creationId xmlns:a16="http://schemas.microsoft.com/office/drawing/2014/main" id="{6B0D8A63-060F-434A-B5F6-F6A6ED4F3EC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8" name="CustomShape 1">
          <a:extLst>
            <a:ext uri="{FF2B5EF4-FFF2-40B4-BE49-F238E27FC236}">
              <a16:creationId xmlns:a16="http://schemas.microsoft.com/office/drawing/2014/main" id="{B85562AE-FC3F-4C66-BC3E-3E4158570C1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39" name="CustomShape 1">
          <a:extLst>
            <a:ext uri="{FF2B5EF4-FFF2-40B4-BE49-F238E27FC236}">
              <a16:creationId xmlns:a16="http://schemas.microsoft.com/office/drawing/2014/main" id="{DD22AD2E-FB7C-4186-8DE1-9CE972B66FC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0" name="CustomShape 1">
          <a:extLst>
            <a:ext uri="{FF2B5EF4-FFF2-40B4-BE49-F238E27FC236}">
              <a16:creationId xmlns:a16="http://schemas.microsoft.com/office/drawing/2014/main" id="{AEB280C4-835B-4070-8367-FB63EC4FD83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1" name="CustomShape 1">
          <a:extLst>
            <a:ext uri="{FF2B5EF4-FFF2-40B4-BE49-F238E27FC236}">
              <a16:creationId xmlns:a16="http://schemas.microsoft.com/office/drawing/2014/main" id="{96B9D8D8-AB9A-4931-99B3-8D918693032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2" name="CustomShape 1">
          <a:extLst>
            <a:ext uri="{FF2B5EF4-FFF2-40B4-BE49-F238E27FC236}">
              <a16:creationId xmlns:a16="http://schemas.microsoft.com/office/drawing/2014/main" id="{BA067DD1-F4E3-42BD-B55B-783FA11B031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3" name="CustomShape 1">
          <a:extLst>
            <a:ext uri="{FF2B5EF4-FFF2-40B4-BE49-F238E27FC236}">
              <a16:creationId xmlns:a16="http://schemas.microsoft.com/office/drawing/2014/main" id="{1C5D97A5-1786-46E7-A415-4511F3DFCF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4" name="CustomShape 1">
          <a:extLst>
            <a:ext uri="{FF2B5EF4-FFF2-40B4-BE49-F238E27FC236}">
              <a16:creationId xmlns:a16="http://schemas.microsoft.com/office/drawing/2014/main" id="{9E7DEA68-81D2-450D-B375-DE6062D89BD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5" name="CustomShape 1">
          <a:extLst>
            <a:ext uri="{FF2B5EF4-FFF2-40B4-BE49-F238E27FC236}">
              <a16:creationId xmlns:a16="http://schemas.microsoft.com/office/drawing/2014/main" id="{B740B37F-B375-47D3-AE03-AE1A2614587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6" name="CustomShape 1">
          <a:extLst>
            <a:ext uri="{FF2B5EF4-FFF2-40B4-BE49-F238E27FC236}">
              <a16:creationId xmlns:a16="http://schemas.microsoft.com/office/drawing/2014/main" id="{5D8282FF-D7BC-40B9-AA1A-C294553510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7" name="CustomShape 1">
          <a:extLst>
            <a:ext uri="{FF2B5EF4-FFF2-40B4-BE49-F238E27FC236}">
              <a16:creationId xmlns:a16="http://schemas.microsoft.com/office/drawing/2014/main" id="{82DDFE58-6D58-4B32-A213-80F2266241E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8" name="CustomShape 1">
          <a:extLst>
            <a:ext uri="{FF2B5EF4-FFF2-40B4-BE49-F238E27FC236}">
              <a16:creationId xmlns:a16="http://schemas.microsoft.com/office/drawing/2014/main" id="{038E77B6-8396-4962-8AF2-54604F6CB85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49" name="CustomShape 1">
          <a:extLst>
            <a:ext uri="{FF2B5EF4-FFF2-40B4-BE49-F238E27FC236}">
              <a16:creationId xmlns:a16="http://schemas.microsoft.com/office/drawing/2014/main" id="{69AC939B-3697-49EF-94AA-18391FFEC44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0" name="CustomShape 1">
          <a:extLst>
            <a:ext uri="{FF2B5EF4-FFF2-40B4-BE49-F238E27FC236}">
              <a16:creationId xmlns:a16="http://schemas.microsoft.com/office/drawing/2014/main" id="{282272E6-D706-4350-9412-2B3D92A7C33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1" name="CustomShape 1">
          <a:extLst>
            <a:ext uri="{FF2B5EF4-FFF2-40B4-BE49-F238E27FC236}">
              <a16:creationId xmlns:a16="http://schemas.microsoft.com/office/drawing/2014/main" id="{4B4E6648-EBA3-4357-B53B-4175433A25B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2" name="CustomShape 1">
          <a:extLst>
            <a:ext uri="{FF2B5EF4-FFF2-40B4-BE49-F238E27FC236}">
              <a16:creationId xmlns:a16="http://schemas.microsoft.com/office/drawing/2014/main" id="{09FD026B-7D28-4B4D-B11C-E4B70C3658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3" name="CustomShape 1">
          <a:extLst>
            <a:ext uri="{FF2B5EF4-FFF2-40B4-BE49-F238E27FC236}">
              <a16:creationId xmlns:a16="http://schemas.microsoft.com/office/drawing/2014/main" id="{66710E2E-9447-4636-9C5F-D8486A7902D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4" name="CustomShape 1">
          <a:extLst>
            <a:ext uri="{FF2B5EF4-FFF2-40B4-BE49-F238E27FC236}">
              <a16:creationId xmlns:a16="http://schemas.microsoft.com/office/drawing/2014/main" id="{29FE4C3B-E1B3-4E85-B0C6-3040C1A5DD4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5" name="CustomShape 1">
          <a:extLst>
            <a:ext uri="{FF2B5EF4-FFF2-40B4-BE49-F238E27FC236}">
              <a16:creationId xmlns:a16="http://schemas.microsoft.com/office/drawing/2014/main" id="{7B252BF7-3A57-4D7B-A1A4-80849857CEF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6" name="CustomShape 1">
          <a:extLst>
            <a:ext uri="{FF2B5EF4-FFF2-40B4-BE49-F238E27FC236}">
              <a16:creationId xmlns:a16="http://schemas.microsoft.com/office/drawing/2014/main" id="{F1C385D4-8B15-450E-9F95-CEC6F6CDFE0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7" name="CustomShape 1">
          <a:extLst>
            <a:ext uri="{FF2B5EF4-FFF2-40B4-BE49-F238E27FC236}">
              <a16:creationId xmlns:a16="http://schemas.microsoft.com/office/drawing/2014/main" id="{136498FC-C83F-44AC-BC95-589AF34C37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8" name="CustomShape 1">
          <a:extLst>
            <a:ext uri="{FF2B5EF4-FFF2-40B4-BE49-F238E27FC236}">
              <a16:creationId xmlns:a16="http://schemas.microsoft.com/office/drawing/2014/main" id="{56337C4C-F1F6-4BD3-AF88-B4B9CF45152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59" name="CustomShape 1">
          <a:extLst>
            <a:ext uri="{FF2B5EF4-FFF2-40B4-BE49-F238E27FC236}">
              <a16:creationId xmlns:a16="http://schemas.microsoft.com/office/drawing/2014/main" id="{654E0379-0927-4A8E-87B0-74F595AB42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0" name="CustomShape 1">
          <a:extLst>
            <a:ext uri="{FF2B5EF4-FFF2-40B4-BE49-F238E27FC236}">
              <a16:creationId xmlns:a16="http://schemas.microsoft.com/office/drawing/2014/main" id="{E86CDA37-BAA1-4F5B-B2D4-F62732CC16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1" name="CustomShape 1">
          <a:extLst>
            <a:ext uri="{FF2B5EF4-FFF2-40B4-BE49-F238E27FC236}">
              <a16:creationId xmlns:a16="http://schemas.microsoft.com/office/drawing/2014/main" id="{3F90E4E4-0ABD-4184-BCF2-BFEDA742B04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2" name="CustomShape 1">
          <a:extLst>
            <a:ext uri="{FF2B5EF4-FFF2-40B4-BE49-F238E27FC236}">
              <a16:creationId xmlns:a16="http://schemas.microsoft.com/office/drawing/2014/main" id="{FE5A081A-7090-4DDE-A08C-7FF8D528963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3" name="CustomShape 1">
          <a:extLst>
            <a:ext uri="{FF2B5EF4-FFF2-40B4-BE49-F238E27FC236}">
              <a16:creationId xmlns:a16="http://schemas.microsoft.com/office/drawing/2014/main" id="{B0C026C5-3CC5-4F87-B296-CD947E7D2F9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4" name="CustomShape 1">
          <a:extLst>
            <a:ext uri="{FF2B5EF4-FFF2-40B4-BE49-F238E27FC236}">
              <a16:creationId xmlns:a16="http://schemas.microsoft.com/office/drawing/2014/main" id="{14FADD08-57EF-4B53-83DC-94260AF636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5" name="CustomShape 1">
          <a:extLst>
            <a:ext uri="{FF2B5EF4-FFF2-40B4-BE49-F238E27FC236}">
              <a16:creationId xmlns:a16="http://schemas.microsoft.com/office/drawing/2014/main" id="{1C571F22-D121-43E5-B01C-63D5A610E7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6" name="CustomShape 1">
          <a:extLst>
            <a:ext uri="{FF2B5EF4-FFF2-40B4-BE49-F238E27FC236}">
              <a16:creationId xmlns:a16="http://schemas.microsoft.com/office/drawing/2014/main" id="{EC572940-760B-450B-8ACB-79A8B7E89C4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7" name="CustomShape 1">
          <a:extLst>
            <a:ext uri="{FF2B5EF4-FFF2-40B4-BE49-F238E27FC236}">
              <a16:creationId xmlns:a16="http://schemas.microsoft.com/office/drawing/2014/main" id="{81BDF563-1172-48F0-A69C-4B68EE23EE3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8" name="CustomShape 1">
          <a:extLst>
            <a:ext uri="{FF2B5EF4-FFF2-40B4-BE49-F238E27FC236}">
              <a16:creationId xmlns:a16="http://schemas.microsoft.com/office/drawing/2014/main" id="{816F64B3-9FA2-4B23-B7C6-F992FB502B1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69" name="CustomShape 1">
          <a:extLst>
            <a:ext uri="{FF2B5EF4-FFF2-40B4-BE49-F238E27FC236}">
              <a16:creationId xmlns:a16="http://schemas.microsoft.com/office/drawing/2014/main" id="{A51ED003-2993-4A0C-BFE6-11F1EA67FAB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0" name="CustomShape 1">
          <a:extLst>
            <a:ext uri="{FF2B5EF4-FFF2-40B4-BE49-F238E27FC236}">
              <a16:creationId xmlns:a16="http://schemas.microsoft.com/office/drawing/2014/main" id="{2015236D-5FCD-4F27-A88C-30591B72F2D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1" name="CustomShape 1">
          <a:extLst>
            <a:ext uri="{FF2B5EF4-FFF2-40B4-BE49-F238E27FC236}">
              <a16:creationId xmlns:a16="http://schemas.microsoft.com/office/drawing/2014/main" id="{DEB89CF1-CDB2-4ABA-A7CE-D5AC586823A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2" name="CustomShape 1">
          <a:extLst>
            <a:ext uri="{FF2B5EF4-FFF2-40B4-BE49-F238E27FC236}">
              <a16:creationId xmlns:a16="http://schemas.microsoft.com/office/drawing/2014/main" id="{16B2616C-CD89-4B6B-AEC1-564572B6CA0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3" name="CustomShape 1">
          <a:extLst>
            <a:ext uri="{FF2B5EF4-FFF2-40B4-BE49-F238E27FC236}">
              <a16:creationId xmlns:a16="http://schemas.microsoft.com/office/drawing/2014/main" id="{893E5ED8-338D-4786-A1CC-1FE4D8D81A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4" name="CustomShape 1">
          <a:extLst>
            <a:ext uri="{FF2B5EF4-FFF2-40B4-BE49-F238E27FC236}">
              <a16:creationId xmlns:a16="http://schemas.microsoft.com/office/drawing/2014/main" id="{F5ACFCD1-B400-4BBE-89FB-86B7CE33006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5" name="CustomShape 1">
          <a:extLst>
            <a:ext uri="{FF2B5EF4-FFF2-40B4-BE49-F238E27FC236}">
              <a16:creationId xmlns:a16="http://schemas.microsoft.com/office/drawing/2014/main" id="{99128C04-768E-43CA-9453-DB623E8B6F7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6" name="CustomShape 1">
          <a:extLst>
            <a:ext uri="{FF2B5EF4-FFF2-40B4-BE49-F238E27FC236}">
              <a16:creationId xmlns:a16="http://schemas.microsoft.com/office/drawing/2014/main" id="{509D8C20-BF7B-4D8D-9A33-13872F936E6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7" name="CustomShape 1">
          <a:extLst>
            <a:ext uri="{FF2B5EF4-FFF2-40B4-BE49-F238E27FC236}">
              <a16:creationId xmlns:a16="http://schemas.microsoft.com/office/drawing/2014/main" id="{006B77AE-5CE0-4049-ABBC-470297A628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8" name="CustomShape 1">
          <a:extLst>
            <a:ext uri="{FF2B5EF4-FFF2-40B4-BE49-F238E27FC236}">
              <a16:creationId xmlns:a16="http://schemas.microsoft.com/office/drawing/2014/main" id="{4694EFAD-EE16-4362-BFB0-C104C6E10B1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79" name="CustomShape 1">
          <a:extLst>
            <a:ext uri="{FF2B5EF4-FFF2-40B4-BE49-F238E27FC236}">
              <a16:creationId xmlns:a16="http://schemas.microsoft.com/office/drawing/2014/main" id="{8210550A-FFB3-4E43-B1D6-9D278F7D900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180" name="CustomShape 1">
          <a:extLst>
            <a:ext uri="{FF2B5EF4-FFF2-40B4-BE49-F238E27FC236}">
              <a16:creationId xmlns:a16="http://schemas.microsoft.com/office/drawing/2014/main" id="{2CF8CB38-2FC3-4520-8D91-58E79BCDDA8D}"/>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181" name="CustomShape 1">
          <a:extLst>
            <a:ext uri="{FF2B5EF4-FFF2-40B4-BE49-F238E27FC236}">
              <a16:creationId xmlns:a16="http://schemas.microsoft.com/office/drawing/2014/main" id="{0DC8297A-EDA1-4C9A-99B6-CE13F320050F}"/>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182" name="CustomShape 1">
          <a:extLst>
            <a:ext uri="{FF2B5EF4-FFF2-40B4-BE49-F238E27FC236}">
              <a16:creationId xmlns:a16="http://schemas.microsoft.com/office/drawing/2014/main" id="{6CB8C95A-015A-4B58-B082-4692B547F942}"/>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183" name="CustomShape 1">
          <a:extLst>
            <a:ext uri="{FF2B5EF4-FFF2-40B4-BE49-F238E27FC236}">
              <a16:creationId xmlns:a16="http://schemas.microsoft.com/office/drawing/2014/main" id="{74E73193-9D9E-41C6-9452-3A1B2486B754}"/>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184" name="CustomShape 1">
          <a:extLst>
            <a:ext uri="{FF2B5EF4-FFF2-40B4-BE49-F238E27FC236}">
              <a16:creationId xmlns:a16="http://schemas.microsoft.com/office/drawing/2014/main" id="{204B8916-3EBD-4232-8C7B-CBCD79010E8B}"/>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185" name="CustomShape 1">
          <a:extLst>
            <a:ext uri="{FF2B5EF4-FFF2-40B4-BE49-F238E27FC236}">
              <a16:creationId xmlns:a16="http://schemas.microsoft.com/office/drawing/2014/main" id="{18FB6E37-09A0-4026-A54F-08D85537B983}"/>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86" name="CustomShape 1">
          <a:extLst>
            <a:ext uri="{FF2B5EF4-FFF2-40B4-BE49-F238E27FC236}">
              <a16:creationId xmlns:a16="http://schemas.microsoft.com/office/drawing/2014/main" id="{7514DDC3-C569-4A53-8011-1DFBF634CD7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87" name="CustomShape 1">
          <a:extLst>
            <a:ext uri="{FF2B5EF4-FFF2-40B4-BE49-F238E27FC236}">
              <a16:creationId xmlns:a16="http://schemas.microsoft.com/office/drawing/2014/main" id="{395696A0-DA6D-42B4-98F7-FF45730E858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88" name="CustomShape 1">
          <a:extLst>
            <a:ext uri="{FF2B5EF4-FFF2-40B4-BE49-F238E27FC236}">
              <a16:creationId xmlns:a16="http://schemas.microsoft.com/office/drawing/2014/main" id="{8BF4A34C-F9B7-474D-9261-EF1554D7509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89" name="CustomShape 1">
          <a:extLst>
            <a:ext uri="{FF2B5EF4-FFF2-40B4-BE49-F238E27FC236}">
              <a16:creationId xmlns:a16="http://schemas.microsoft.com/office/drawing/2014/main" id="{BE6C7CFE-767F-4552-9273-BBD624C8286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0" name="CustomShape 1">
          <a:extLst>
            <a:ext uri="{FF2B5EF4-FFF2-40B4-BE49-F238E27FC236}">
              <a16:creationId xmlns:a16="http://schemas.microsoft.com/office/drawing/2014/main" id="{878147B9-A194-4194-8B9E-78168C987B4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1" name="CustomShape 1">
          <a:extLst>
            <a:ext uri="{FF2B5EF4-FFF2-40B4-BE49-F238E27FC236}">
              <a16:creationId xmlns:a16="http://schemas.microsoft.com/office/drawing/2014/main" id="{BF39DB05-7A5C-4D86-8832-4CA83C427CE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2" name="CustomShape 1">
          <a:extLst>
            <a:ext uri="{FF2B5EF4-FFF2-40B4-BE49-F238E27FC236}">
              <a16:creationId xmlns:a16="http://schemas.microsoft.com/office/drawing/2014/main" id="{1C660995-8F4D-44C5-9AF6-0972285E1D1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3" name="CustomShape 1">
          <a:extLst>
            <a:ext uri="{FF2B5EF4-FFF2-40B4-BE49-F238E27FC236}">
              <a16:creationId xmlns:a16="http://schemas.microsoft.com/office/drawing/2014/main" id="{FC9A7D6C-8E49-41DE-9839-014630C5686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4" name="CustomShape 1">
          <a:extLst>
            <a:ext uri="{FF2B5EF4-FFF2-40B4-BE49-F238E27FC236}">
              <a16:creationId xmlns:a16="http://schemas.microsoft.com/office/drawing/2014/main" id="{0CD408A4-ECF8-495A-A8D4-3B088E12493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5" name="CustomShape 1">
          <a:extLst>
            <a:ext uri="{FF2B5EF4-FFF2-40B4-BE49-F238E27FC236}">
              <a16:creationId xmlns:a16="http://schemas.microsoft.com/office/drawing/2014/main" id="{487F7A26-8B34-4209-9736-EF4D2BD0C4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6" name="CustomShape 1">
          <a:extLst>
            <a:ext uri="{FF2B5EF4-FFF2-40B4-BE49-F238E27FC236}">
              <a16:creationId xmlns:a16="http://schemas.microsoft.com/office/drawing/2014/main" id="{3796AD2E-CB99-4890-B94D-14C9811C75B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7" name="CustomShape 1">
          <a:extLst>
            <a:ext uri="{FF2B5EF4-FFF2-40B4-BE49-F238E27FC236}">
              <a16:creationId xmlns:a16="http://schemas.microsoft.com/office/drawing/2014/main" id="{5A4D86DE-B846-451B-AE23-775FB1818B3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8" name="CustomShape 1">
          <a:extLst>
            <a:ext uri="{FF2B5EF4-FFF2-40B4-BE49-F238E27FC236}">
              <a16:creationId xmlns:a16="http://schemas.microsoft.com/office/drawing/2014/main" id="{313AC03B-DBC2-495D-9EDD-1DEE4982844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199" name="CustomShape 1">
          <a:extLst>
            <a:ext uri="{FF2B5EF4-FFF2-40B4-BE49-F238E27FC236}">
              <a16:creationId xmlns:a16="http://schemas.microsoft.com/office/drawing/2014/main" id="{503C952C-EB8B-41F5-B7B7-7C3D6C6D886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0" name="CustomShape 1">
          <a:extLst>
            <a:ext uri="{FF2B5EF4-FFF2-40B4-BE49-F238E27FC236}">
              <a16:creationId xmlns:a16="http://schemas.microsoft.com/office/drawing/2014/main" id="{CECB97AA-67FF-44C2-8D10-37F9F426A37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1" name="CustomShape 1">
          <a:extLst>
            <a:ext uri="{FF2B5EF4-FFF2-40B4-BE49-F238E27FC236}">
              <a16:creationId xmlns:a16="http://schemas.microsoft.com/office/drawing/2014/main" id="{FEF1074B-D201-46DE-8E71-5B378E73A77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2" name="CustomShape 1">
          <a:extLst>
            <a:ext uri="{FF2B5EF4-FFF2-40B4-BE49-F238E27FC236}">
              <a16:creationId xmlns:a16="http://schemas.microsoft.com/office/drawing/2014/main" id="{1515CEA9-9266-418F-9C32-35339AEDC3B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3" name="CustomShape 1">
          <a:extLst>
            <a:ext uri="{FF2B5EF4-FFF2-40B4-BE49-F238E27FC236}">
              <a16:creationId xmlns:a16="http://schemas.microsoft.com/office/drawing/2014/main" id="{F2D34AB2-3D71-47F1-A2E9-0460E74D21E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4" name="CustomShape 1">
          <a:extLst>
            <a:ext uri="{FF2B5EF4-FFF2-40B4-BE49-F238E27FC236}">
              <a16:creationId xmlns:a16="http://schemas.microsoft.com/office/drawing/2014/main" id="{33C0DB8B-2FD8-4335-97A5-CBD39B1136B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5" name="CustomShape 1">
          <a:extLst>
            <a:ext uri="{FF2B5EF4-FFF2-40B4-BE49-F238E27FC236}">
              <a16:creationId xmlns:a16="http://schemas.microsoft.com/office/drawing/2014/main" id="{BA0844E0-C1BD-4248-98C4-D474F42EC11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6" name="CustomShape 1">
          <a:extLst>
            <a:ext uri="{FF2B5EF4-FFF2-40B4-BE49-F238E27FC236}">
              <a16:creationId xmlns:a16="http://schemas.microsoft.com/office/drawing/2014/main" id="{A7EB33F1-9BC8-4776-94FB-6EE9D4ACCC6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7" name="CustomShape 1">
          <a:extLst>
            <a:ext uri="{FF2B5EF4-FFF2-40B4-BE49-F238E27FC236}">
              <a16:creationId xmlns:a16="http://schemas.microsoft.com/office/drawing/2014/main" id="{7273164C-8A6E-4562-A669-7D8D6963C5A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8" name="CustomShape 1">
          <a:extLst>
            <a:ext uri="{FF2B5EF4-FFF2-40B4-BE49-F238E27FC236}">
              <a16:creationId xmlns:a16="http://schemas.microsoft.com/office/drawing/2014/main" id="{FD5BC423-8A0A-4534-8E7F-DA8C7F94F52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09" name="CustomShape 1">
          <a:extLst>
            <a:ext uri="{FF2B5EF4-FFF2-40B4-BE49-F238E27FC236}">
              <a16:creationId xmlns:a16="http://schemas.microsoft.com/office/drawing/2014/main" id="{0C06BAC9-BB2D-4879-AB6B-37072EFCC25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0" name="CustomShape 1">
          <a:extLst>
            <a:ext uri="{FF2B5EF4-FFF2-40B4-BE49-F238E27FC236}">
              <a16:creationId xmlns:a16="http://schemas.microsoft.com/office/drawing/2014/main" id="{798BAF53-722B-4907-887D-6C8DECEB392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1" name="CustomShape 1">
          <a:extLst>
            <a:ext uri="{FF2B5EF4-FFF2-40B4-BE49-F238E27FC236}">
              <a16:creationId xmlns:a16="http://schemas.microsoft.com/office/drawing/2014/main" id="{BADCB719-AEFA-4742-8F28-C5A62632029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2" name="CustomShape 1">
          <a:extLst>
            <a:ext uri="{FF2B5EF4-FFF2-40B4-BE49-F238E27FC236}">
              <a16:creationId xmlns:a16="http://schemas.microsoft.com/office/drawing/2014/main" id="{510D5340-7BBE-4C6A-A028-D5F9092196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3" name="CustomShape 1">
          <a:extLst>
            <a:ext uri="{FF2B5EF4-FFF2-40B4-BE49-F238E27FC236}">
              <a16:creationId xmlns:a16="http://schemas.microsoft.com/office/drawing/2014/main" id="{C315FA71-A407-4A4A-B8E7-23DA049FCD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4" name="CustomShape 1">
          <a:extLst>
            <a:ext uri="{FF2B5EF4-FFF2-40B4-BE49-F238E27FC236}">
              <a16:creationId xmlns:a16="http://schemas.microsoft.com/office/drawing/2014/main" id="{7833D289-B2FC-4FCB-9991-84EA264DA24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5" name="CustomShape 1">
          <a:extLst>
            <a:ext uri="{FF2B5EF4-FFF2-40B4-BE49-F238E27FC236}">
              <a16:creationId xmlns:a16="http://schemas.microsoft.com/office/drawing/2014/main" id="{44634C03-6EAD-45FB-A922-C915F3AC32C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6" name="CustomShape 1">
          <a:extLst>
            <a:ext uri="{FF2B5EF4-FFF2-40B4-BE49-F238E27FC236}">
              <a16:creationId xmlns:a16="http://schemas.microsoft.com/office/drawing/2014/main" id="{EC3E5E3A-F556-4537-9C71-6954392259A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7" name="CustomShape 1">
          <a:extLst>
            <a:ext uri="{FF2B5EF4-FFF2-40B4-BE49-F238E27FC236}">
              <a16:creationId xmlns:a16="http://schemas.microsoft.com/office/drawing/2014/main" id="{C07F3A81-1AE9-4A85-AE2C-A00EB40F1A5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8" name="CustomShape 1">
          <a:extLst>
            <a:ext uri="{FF2B5EF4-FFF2-40B4-BE49-F238E27FC236}">
              <a16:creationId xmlns:a16="http://schemas.microsoft.com/office/drawing/2014/main" id="{ABD2B06D-7459-43B0-8A57-C22B7444F8E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19" name="CustomShape 1">
          <a:extLst>
            <a:ext uri="{FF2B5EF4-FFF2-40B4-BE49-F238E27FC236}">
              <a16:creationId xmlns:a16="http://schemas.microsoft.com/office/drawing/2014/main" id="{2A2AEDCF-7562-4D09-901C-9BBE9EFA3C5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0" name="CustomShape 1">
          <a:extLst>
            <a:ext uri="{FF2B5EF4-FFF2-40B4-BE49-F238E27FC236}">
              <a16:creationId xmlns:a16="http://schemas.microsoft.com/office/drawing/2014/main" id="{EF58C5A9-7483-4AFE-8BC1-0B57E9F46F3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1" name="CustomShape 1">
          <a:extLst>
            <a:ext uri="{FF2B5EF4-FFF2-40B4-BE49-F238E27FC236}">
              <a16:creationId xmlns:a16="http://schemas.microsoft.com/office/drawing/2014/main" id="{F94CEF96-FF5B-48BA-ABB3-E6C3655E2D4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2" name="CustomShape 1">
          <a:extLst>
            <a:ext uri="{FF2B5EF4-FFF2-40B4-BE49-F238E27FC236}">
              <a16:creationId xmlns:a16="http://schemas.microsoft.com/office/drawing/2014/main" id="{8B79EC93-9A7B-4B5F-8CEA-80A65360A28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3" name="CustomShape 1">
          <a:extLst>
            <a:ext uri="{FF2B5EF4-FFF2-40B4-BE49-F238E27FC236}">
              <a16:creationId xmlns:a16="http://schemas.microsoft.com/office/drawing/2014/main" id="{7BE880CE-E1ED-402C-8C17-AA65D92867A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4" name="CustomShape 1">
          <a:extLst>
            <a:ext uri="{FF2B5EF4-FFF2-40B4-BE49-F238E27FC236}">
              <a16:creationId xmlns:a16="http://schemas.microsoft.com/office/drawing/2014/main" id="{9CCF41B5-5627-4245-BA5E-70E0DDB12F7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5" name="CustomShape 1">
          <a:extLst>
            <a:ext uri="{FF2B5EF4-FFF2-40B4-BE49-F238E27FC236}">
              <a16:creationId xmlns:a16="http://schemas.microsoft.com/office/drawing/2014/main" id="{CFA7AD42-D163-4CB3-A1FA-871CCE1660C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6" name="CustomShape 1">
          <a:extLst>
            <a:ext uri="{FF2B5EF4-FFF2-40B4-BE49-F238E27FC236}">
              <a16:creationId xmlns:a16="http://schemas.microsoft.com/office/drawing/2014/main" id="{D07BB49C-3A44-4016-B929-E7DA7E6BA20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7" name="CustomShape 1">
          <a:extLst>
            <a:ext uri="{FF2B5EF4-FFF2-40B4-BE49-F238E27FC236}">
              <a16:creationId xmlns:a16="http://schemas.microsoft.com/office/drawing/2014/main" id="{7B36CE88-A9D9-4AE9-BD2C-5C5686C3668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8" name="CustomShape 1">
          <a:extLst>
            <a:ext uri="{FF2B5EF4-FFF2-40B4-BE49-F238E27FC236}">
              <a16:creationId xmlns:a16="http://schemas.microsoft.com/office/drawing/2014/main" id="{9207CC0B-FC2A-47B5-B537-18DD04963E5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29" name="CustomShape 1">
          <a:extLst>
            <a:ext uri="{FF2B5EF4-FFF2-40B4-BE49-F238E27FC236}">
              <a16:creationId xmlns:a16="http://schemas.microsoft.com/office/drawing/2014/main" id="{3F485265-B639-4A10-B87A-A0660314AD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0" name="CustomShape 1">
          <a:extLst>
            <a:ext uri="{FF2B5EF4-FFF2-40B4-BE49-F238E27FC236}">
              <a16:creationId xmlns:a16="http://schemas.microsoft.com/office/drawing/2014/main" id="{74B6B45D-F531-412A-AA4E-19D2A7E1E1B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1" name="CustomShape 1">
          <a:extLst>
            <a:ext uri="{FF2B5EF4-FFF2-40B4-BE49-F238E27FC236}">
              <a16:creationId xmlns:a16="http://schemas.microsoft.com/office/drawing/2014/main" id="{CA06265B-0F97-4448-909D-980D45A368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2" name="CustomShape 1">
          <a:extLst>
            <a:ext uri="{FF2B5EF4-FFF2-40B4-BE49-F238E27FC236}">
              <a16:creationId xmlns:a16="http://schemas.microsoft.com/office/drawing/2014/main" id="{1EDBD1B0-DEAC-4969-AC62-78F3649B7CD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3" name="CustomShape 1">
          <a:extLst>
            <a:ext uri="{FF2B5EF4-FFF2-40B4-BE49-F238E27FC236}">
              <a16:creationId xmlns:a16="http://schemas.microsoft.com/office/drawing/2014/main" id="{CF5A44B0-A34F-4E82-8D24-FB6E818EE69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4" name="CustomShape 1">
          <a:extLst>
            <a:ext uri="{FF2B5EF4-FFF2-40B4-BE49-F238E27FC236}">
              <a16:creationId xmlns:a16="http://schemas.microsoft.com/office/drawing/2014/main" id="{C1F1BE2D-1F35-4DB2-BD0C-E57BEE771C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5" name="CustomShape 1">
          <a:extLst>
            <a:ext uri="{FF2B5EF4-FFF2-40B4-BE49-F238E27FC236}">
              <a16:creationId xmlns:a16="http://schemas.microsoft.com/office/drawing/2014/main" id="{8AAD73A2-B4AD-42DC-95EA-E8C58E00F6E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6" name="CustomShape 1">
          <a:extLst>
            <a:ext uri="{FF2B5EF4-FFF2-40B4-BE49-F238E27FC236}">
              <a16:creationId xmlns:a16="http://schemas.microsoft.com/office/drawing/2014/main" id="{66F67052-325B-439F-A503-A1613FBE8B3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7" name="CustomShape 1">
          <a:extLst>
            <a:ext uri="{FF2B5EF4-FFF2-40B4-BE49-F238E27FC236}">
              <a16:creationId xmlns:a16="http://schemas.microsoft.com/office/drawing/2014/main" id="{BBA79AB9-AB1B-45B2-9905-8595784065E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8" name="CustomShape 1">
          <a:extLst>
            <a:ext uri="{FF2B5EF4-FFF2-40B4-BE49-F238E27FC236}">
              <a16:creationId xmlns:a16="http://schemas.microsoft.com/office/drawing/2014/main" id="{82254282-F3F2-4756-AF7B-863034ACA7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39" name="CustomShape 1">
          <a:extLst>
            <a:ext uri="{FF2B5EF4-FFF2-40B4-BE49-F238E27FC236}">
              <a16:creationId xmlns:a16="http://schemas.microsoft.com/office/drawing/2014/main" id="{9A1923EC-1BA2-4813-A623-771E1251F5D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0" name="CustomShape 1">
          <a:extLst>
            <a:ext uri="{FF2B5EF4-FFF2-40B4-BE49-F238E27FC236}">
              <a16:creationId xmlns:a16="http://schemas.microsoft.com/office/drawing/2014/main" id="{257396F2-E384-4363-8A9C-42C46A218D2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1" name="CustomShape 1">
          <a:extLst>
            <a:ext uri="{FF2B5EF4-FFF2-40B4-BE49-F238E27FC236}">
              <a16:creationId xmlns:a16="http://schemas.microsoft.com/office/drawing/2014/main" id="{F99B7B01-4697-45C6-92CE-D4696831FEA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2" name="CustomShape 1">
          <a:extLst>
            <a:ext uri="{FF2B5EF4-FFF2-40B4-BE49-F238E27FC236}">
              <a16:creationId xmlns:a16="http://schemas.microsoft.com/office/drawing/2014/main" id="{1819BE13-D9B8-49B5-B2BE-89ADF4BD3D2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3" name="CustomShape 1">
          <a:extLst>
            <a:ext uri="{FF2B5EF4-FFF2-40B4-BE49-F238E27FC236}">
              <a16:creationId xmlns:a16="http://schemas.microsoft.com/office/drawing/2014/main" id="{435BE183-D1E0-4CD6-BA02-0C2720F977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4" name="CustomShape 1">
          <a:extLst>
            <a:ext uri="{FF2B5EF4-FFF2-40B4-BE49-F238E27FC236}">
              <a16:creationId xmlns:a16="http://schemas.microsoft.com/office/drawing/2014/main" id="{1B316A01-5E99-43B1-9CA9-C5A7C71F2A4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5" name="CustomShape 1">
          <a:extLst>
            <a:ext uri="{FF2B5EF4-FFF2-40B4-BE49-F238E27FC236}">
              <a16:creationId xmlns:a16="http://schemas.microsoft.com/office/drawing/2014/main" id="{201F5090-789A-4530-A77E-9462C6168B8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6" name="CustomShape 1">
          <a:extLst>
            <a:ext uri="{FF2B5EF4-FFF2-40B4-BE49-F238E27FC236}">
              <a16:creationId xmlns:a16="http://schemas.microsoft.com/office/drawing/2014/main" id="{BA4B0D7F-FC4A-482E-A5B0-1C33CC170C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7" name="CustomShape 1">
          <a:extLst>
            <a:ext uri="{FF2B5EF4-FFF2-40B4-BE49-F238E27FC236}">
              <a16:creationId xmlns:a16="http://schemas.microsoft.com/office/drawing/2014/main" id="{2E5B54CF-5807-4997-8D40-D40C85DD806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8" name="CustomShape 1">
          <a:extLst>
            <a:ext uri="{FF2B5EF4-FFF2-40B4-BE49-F238E27FC236}">
              <a16:creationId xmlns:a16="http://schemas.microsoft.com/office/drawing/2014/main" id="{7D903832-2C74-4693-A3A0-BA9B480529E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49" name="CustomShape 1">
          <a:extLst>
            <a:ext uri="{FF2B5EF4-FFF2-40B4-BE49-F238E27FC236}">
              <a16:creationId xmlns:a16="http://schemas.microsoft.com/office/drawing/2014/main" id="{243D1601-8721-4DFF-AC0C-46A5B551208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0" name="CustomShape 1">
          <a:extLst>
            <a:ext uri="{FF2B5EF4-FFF2-40B4-BE49-F238E27FC236}">
              <a16:creationId xmlns:a16="http://schemas.microsoft.com/office/drawing/2014/main" id="{3A0376B0-EDCA-4FF9-8356-CE33B60FA5E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1" name="CustomShape 1">
          <a:extLst>
            <a:ext uri="{FF2B5EF4-FFF2-40B4-BE49-F238E27FC236}">
              <a16:creationId xmlns:a16="http://schemas.microsoft.com/office/drawing/2014/main" id="{04BBCD82-33E9-4134-A1B5-0A0F64AFB49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2" name="CustomShape 1">
          <a:extLst>
            <a:ext uri="{FF2B5EF4-FFF2-40B4-BE49-F238E27FC236}">
              <a16:creationId xmlns:a16="http://schemas.microsoft.com/office/drawing/2014/main" id="{2B0F5EF1-90B9-4823-BC0E-C24E190757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3" name="CustomShape 1">
          <a:extLst>
            <a:ext uri="{FF2B5EF4-FFF2-40B4-BE49-F238E27FC236}">
              <a16:creationId xmlns:a16="http://schemas.microsoft.com/office/drawing/2014/main" id="{DAD60653-3050-4B05-89C5-8D0D63013D0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4" name="CustomShape 1">
          <a:extLst>
            <a:ext uri="{FF2B5EF4-FFF2-40B4-BE49-F238E27FC236}">
              <a16:creationId xmlns:a16="http://schemas.microsoft.com/office/drawing/2014/main" id="{07B2150E-3996-469B-8EE3-C5D1A01A02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5" name="CustomShape 1">
          <a:extLst>
            <a:ext uri="{FF2B5EF4-FFF2-40B4-BE49-F238E27FC236}">
              <a16:creationId xmlns:a16="http://schemas.microsoft.com/office/drawing/2014/main" id="{AD721AB9-B26E-4CCA-9FB7-7DE9B09A669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6" name="CustomShape 1">
          <a:extLst>
            <a:ext uri="{FF2B5EF4-FFF2-40B4-BE49-F238E27FC236}">
              <a16:creationId xmlns:a16="http://schemas.microsoft.com/office/drawing/2014/main" id="{BDF52AC6-1A2E-4332-B9FE-E79775C48A8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7" name="CustomShape 1">
          <a:extLst>
            <a:ext uri="{FF2B5EF4-FFF2-40B4-BE49-F238E27FC236}">
              <a16:creationId xmlns:a16="http://schemas.microsoft.com/office/drawing/2014/main" id="{CDDEA951-0416-41FB-B80A-7D245040638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8" name="CustomShape 1">
          <a:extLst>
            <a:ext uri="{FF2B5EF4-FFF2-40B4-BE49-F238E27FC236}">
              <a16:creationId xmlns:a16="http://schemas.microsoft.com/office/drawing/2014/main" id="{8C0D5E46-D4A5-4588-A840-EEDE1CE10E7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59" name="CustomShape 1">
          <a:extLst>
            <a:ext uri="{FF2B5EF4-FFF2-40B4-BE49-F238E27FC236}">
              <a16:creationId xmlns:a16="http://schemas.microsoft.com/office/drawing/2014/main" id="{6189AD63-087D-4315-B772-F8C9696A25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0" name="CustomShape 1">
          <a:extLst>
            <a:ext uri="{FF2B5EF4-FFF2-40B4-BE49-F238E27FC236}">
              <a16:creationId xmlns:a16="http://schemas.microsoft.com/office/drawing/2014/main" id="{ECE6A2B2-9709-4D2E-90DC-65D01363DF0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1" name="CustomShape 1">
          <a:extLst>
            <a:ext uri="{FF2B5EF4-FFF2-40B4-BE49-F238E27FC236}">
              <a16:creationId xmlns:a16="http://schemas.microsoft.com/office/drawing/2014/main" id="{6E460EC3-A816-437B-9DB2-15097D692D6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2" name="CustomShape 1">
          <a:extLst>
            <a:ext uri="{FF2B5EF4-FFF2-40B4-BE49-F238E27FC236}">
              <a16:creationId xmlns:a16="http://schemas.microsoft.com/office/drawing/2014/main" id="{8877B666-ECF4-4E47-AB32-F49BD76329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3" name="CustomShape 1">
          <a:extLst>
            <a:ext uri="{FF2B5EF4-FFF2-40B4-BE49-F238E27FC236}">
              <a16:creationId xmlns:a16="http://schemas.microsoft.com/office/drawing/2014/main" id="{F24D8268-D92F-4472-BD37-B20BFFFA5BF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4" name="CustomShape 1">
          <a:extLst>
            <a:ext uri="{FF2B5EF4-FFF2-40B4-BE49-F238E27FC236}">
              <a16:creationId xmlns:a16="http://schemas.microsoft.com/office/drawing/2014/main" id="{E08E774C-5086-4333-A9A8-6432FAE1F8A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5" name="CustomShape 1">
          <a:extLst>
            <a:ext uri="{FF2B5EF4-FFF2-40B4-BE49-F238E27FC236}">
              <a16:creationId xmlns:a16="http://schemas.microsoft.com/office/drawing/2014/main" id="{C85EFF96-6797-46B6-B57E-D9273B27F41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6" name="CustomShape 1">
          <a:extLst>
            <a:ext uri="{FF2B5EF4-FFF2-40B4-BE49-F238E27FC236}">
              <a16:creationId xmlns:a16="http://schemas.microsoft.com/office/drawing/2014/main" id="{C6806D5B-BEC2-49DC-A99D-5A90C324B9A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7" name="CustomShape 1">
          <a:extLst>
            <a:ext uri="{FF2B5EF4-FFF2-40B4-BE49-F238E27FC236}">
              <a16:creationId xmlns:a16="http://schemas.microsoft.com/office/drawing/2014/main" id="{20509A27-7B2D-424A-8CAB-067000324B9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8" name="CustomShape 1">
          <a:extLst>
            <a:ext uri="{FF2B5EF4-FFF2-40B4-BE49-F238E27FC236}">
              <a16:creationId xmlns:a16="http://schemas.microsoft.com/office/drawing/2014/main" id="{DA6C49F2-4D93-4C49-98F0-DBEA42F846B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69" name="CustomShape 1">
          <a:extLst>
            <a:ext uri="{FF2B5EF4-FFF2-40B4-BE49-F238E27FC236}">
              <a16:creationId xmlns:a16="http://schemas.microsoft.com/office/drawing/2014/main" id="{45BA3B98-FFEA-4BB7-8979-7D54F2BBF0B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0" name="CustomShape 1">
          <a:extLst>
            <a:ext uri="{FF2B5EF4-FFF2-40B4-BE49-F238E27FC236}">
              <a16:creationId xmlns:a16="http://schemas.microsoft.com/office/drawing/2014/main" id="{D4943C11-3ED7-4118-A882-593CB26D98D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1" name="CustomShape 1">
          <a:extLst>
            <a:ext uri="{FF2B5EF4-FFF2-40B4-BE49-F238E27FC236}">
              <a16:creationId xmlns:a16="http://schemas.microsoft.com/office/drawing/2014/main" id="{6094B5D9-A3A8-4FEB-BBEA-8747BDFB17A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2" name="CustomShape 1">
          <a:extLst>
            <a:ext uri="{FF2B5EF4-FFF2-40B4-BE49-F238E27FC236}">
              <a16:creationId xmlns:a16="http://schemas.microsoft.com/office/drawing/2014/main" id="{A4E570DD-16B0-4480-943F-DFC8DE04040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3" name="CustomShape 1">
          <a:extLst>
            <a:ext uri="{FF2B5EF4-FFF2-40B4-BE49-F238E27FC236}">
              <a16:creationId xmlns:a16="http://schemas.microsoft.com/office/drawing/2014/main" id="{3FF67987-684C-4A5C-8BA1-432E12DD97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4" name="CustomShape 1">
          <a:extLst>
            <a:ext uri="{FF2B5EF4-FFF2-40B4-BE49-F238E27FC236}">
              <a16:creationId xmlns:a16="http://schemas.microsoft.com/office/drawing/2014/main" id="{15BD2977-1939-4D50-B6DD-6ECE20B6EE5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5" name="CustomShape 1">
          <a:extLst>
            <a:ext uri="{FF2B5EF4-FFF2-40B4-BE49-F238E27FC236}">
              <a16:creationId xmlns:a16="http://schemas.microsoft.com/office/drawing/2014/main" id="{E9D834BF-B622-4638-AADD-65B724F9060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6" name="CustomShape 1">
          <a:extLst>
            <a:ext uri="{FF2B5EF4-FFF2-40B4-BE49-F238E27FC236}">
              <a16:creationId xmlns:a16="http://schemas.microsoft.com/office/drawing/2014/main" id="{0AB89079-AABD-44E8-8451-C7072571BBE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7" name="CustomShape 1">
          <a:extLst>
            <a:ext uri="{FF2B5EF4-FFF2-40B4-BE49-F238E27FC236}">
              <a16:creationId xmlns:a16="http://schemas.microsoft.com/office/drawing/2014/main" id="{27DFA349-BD57-4BF2-9BF5-DBF5727C885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8" name="CustomShape 1">
          <a:extLst>
            <a:ext uri="{FF2B5EF4-FFF2-40B4-BE49-F238E27FC236}">
              <a16:creationId xmlns:a16="http://schemas.microsoft.com/office/drawing/2014/main" id="{85CD91C9-97DF-494A-952A-1843DC3088E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79" name="CustomShape 1">
          <a:extLst>
            <a:ext uri="{FF2B5EF4-FFF2-40B4-BE49-F238E27FC236}">
              <a16:creationId xmlns:a16="http://schemas.microsoft.com/office/drawing/2014/main" id="{92236DB3-1B2E-4273-9EEF-D7F0FCFF345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0" name="CustomShape 1">
          <a:extLst>
            <a:ext uri="{FF2B5EF4-FFF2-40B4-BE49-F238E27FC236}">
              <a16:creationId xmlns:a16="http://schemas.microsoft.com/office/drawing/2014/main" id="{4807EF70-4961-460E-B5A4-4E323CB3561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1" name="CustomShape 1">
          <a:extLst>
            <a:ext uri="{FF2B5EF4-FFF2-40B4-BE49-F238E27FC236}">
              <a16:creationId xmlns:a16="http://schemas.microsoft.com/office/drawing/2014/main" id="{FA3DBC6B-ED10-4EB2-938D-89DF3BAC872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2" name="CustomShape 1">
          <a:extLst>
            <a:ext uri="{FF2B5EF4-FFF2-40B4-BE49-F238E27FC236}">
              <a16:creationId xmlns:a16="http://schemas.microsoft.com/office/drawing/2014/main" id="{3B70CC13-AB86-468F-BCC5-D2F9E21E822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3" name="CustomShape 1">
          <a:extLst>
            <a:ext uri="{FF2B5EF4-FFF2-40B4-BE49-F238E27FC236}">
              <a16:creationId xmlns:a16="http://schemas.microsoft.com/office/drawing/2014/main" id="{3E286535-934D-4C0F-B354-2680820672A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4" name="CustomShape 1">
          <a:extLst>
            <a:ext uri="{FF2B5EF4-FFF2-40B4-BE49-F238E27FC236}">
              <a16:creationId xmlns:a16="http://schemas.microsoft.com/office/drawing/2014/main" id="{C79673E8-16C0-4CCA-9E43-D400352AA88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5" name="CustomShape 1">
          <a:extLst>
            <a:ext uri="{FF2B5EF4-FFF2-40B4-BE49-F238E27FC236}">
              <a16:creationId xmlns:a16="http://schemas.microsoft.com/office/drawing/2014/main" id="{5E88DD59-5F14-448D-8C7B-721BC405FBB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6" name="CustomShape 1">
          <a:extLst>
            <a:ext uri="{FF2B5EF4-FFF2-40B4-BE49-F238E27FC236}">
              <a16:creationId xmlns:a16="http://schemas.microsoft.com/office/drawing/2014/main" id="{DE3D0851-CAF6-4C53-9BD9-38DC1D9FC90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7" name="CustomShape 1">
          <a:extLst>
            <a:ext uri="{FF2B5EF4-FFF2-40B4-BE49-F238E27FC236}">
              <a16:creationId xmlns:a16="http://schemas.microsoft.com/office/drawing/2014/main" id="{C709C876-DCF1-4925-BDC8-C0FF33CB347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8" name="CustomShape 1">
          <a:extLst>
            <a:ext uri="{FF2B5EF4-FFF2-40B4-BE49-F238E27FC236}">
              <a16:creationId xmlns:a16="http://schemas.microsoft.com/office/drawing/2014/main" id="{B91A98C1-05CC-49EB-89BA-2C6EE9F50F7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89" name="CustomShape 1">
          <a:extLst>
            <a:ext uri="{FF2B5EF4-FFF2-40B4-BE49-F238E27FC236}">
              <a16:creationId xmlns:a16="http://schemas.microsoft.com/office/drawing/2014/main" id="{C85FAB66-88C8-4043-9895-919F4DE82E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0" name="CustomShape 1">
          <a:extLst>
            <a:ext uri="{FF2B5EF4-FFF2-40B4-BE49-F238E27FC236}">
              <a16:creationId xmlns:a16="http://schemas.microsoft.com/office/drawing/2014/main" id="{93CAF67F-079D-4D2A-83EF-AFF9D8AA974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1" name="CustomShape 1">
          <a:extLst>
            <a:ext uri="{FF2B5EF4-FFF2-40B4-BE49-F238E27FC236}">
              <a16:creationId xmlns:a16="http://schemas.microsoft.com/office/drawing/2014/main" id="{2F712770-C7C8-473E-B147-C4225FF74BB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2" name="CustomShape 1">
          <a:extLst>
            <a:ext uri="{FF2B5EF4-FFF2-40B4-BE49-F238E27FC236}">
              <a16:creationId xmlns:a16="http://schemas.microsoft.com/office/drawing/2014/main" id="{D8823949-4A86-4F82-A7B2-49A1A3FB477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3" name="CustomShape 1">
          <a:extLst>
            <a:ext uri="{FF2B5EF4-FFF2-40B4-BE49-F238E27FC236}">
              <a16:creationId xmlns:a16="http://schemas.microsoft.com/office/drawing/2014/main" id="{C21F9D81-1C23-4B54-BF9A-AEAA5FE1A61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4" name="CustomShape 1">
          <a:extLst>
            <a:ext uri="{FF2B5EF4-FFF2-40B4-BE49-F238E27FC236}">
              <a16:creationId xmlns:a16="http://schemas.microsoft.com/office/drawing/2014/main" id="{B94ADE4D-16D5-4F09-AAC0-5F625BA7DF5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5" name="CustomShape 1">
          <a:extLst>
            <a:ext uri="{FF2B5EF4-FFF2-40B4-BE49-F238E27FC236}">
              <a16:creationId xmlns:a16="http://schemas.microsoft.com/office/drawing/2014/main" id="{A42FFEED-2683-43C5-A2DF-9841ADD6401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6" name="CustomShape 1">
          <a:extLst>
            <a:ext uri="{FF2B5EF4-FFF2-40B4-BE49-F238E27FC236}">
              <a16:creationId xmlns:a16="http://schemas.microsoft.com/office/drawing/2014/main" id="{E7A56C13-8C32-4F37-AF96-F8C5B924647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7" name="CustomShape 1">
          <a:extLst>
            <a:ext uri="{FF2B5EF4-FFF2-40B4-BE49-F238E27FC236}">
              <a16:creationId xmlns:a16="http://schemas.microsoft.com/office/drawing/2014/main" id="{B0FC9B11-2886-4F26-9A76-FD511F82E5A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8" name="CustomShape 1">
          <a:extLst>
            <a:ext uri="{FF2B5EF4-FFF2-40B4-BE49-F238E27FC236}">
              <a16:creationId xmlns:a16="http://schemas.microsoft.com/office/drawing/2014/main" id="{6A013234-4C04-4C8A-9B56-FB53765D50B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299" name="CustomShape 1">
          <a:extLst>
            <a:ext uri="{FF2B5EF4-FFF2-40B4-BE49-F238E27FC236}">
              <a16:creationId xmlns:a16="http://schemas.microsoft.com/office/drawing/2014/main" id="{8343365A-C713-4761-87AD-D399FFC8555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0" name="CustomShape 1">
          <a:extLst>
            <a:ext uri="{FF2B5EF4-FFF2-40B4-BE49-F238E27FC236}">
              <a16:creationId xmlns:a16="http://schemas.microsoft.com/office/drawing/2014/main" id="{5D77F305-695A-48E5-B8F6-66CF6F6C3EF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1" name="CustomShape 1">
          <a:extLst>
            <a:ext uri="{FF2B5EF4-FFF2-40B4-BE49-F238E27FC236}">
              <a16:creationId xmlns:a16="http://schemas.microsoft.com/office/drawing/2014/main" id="{A2FB9EBB-2612-4C3C-B148-9EFD4FEA822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2" name="CustomShape 1">
          <a:extLst>
            <a:ext uri="{FF2B5EF4-FFF2-40B4-BE49-F238E27FC236}">
              <a16:creationId xmlns:a16="http://schemas.microsoft.com/office/drawing/2014/main" id="{63FF662B-2B13-4701-BD6B-DC951CEFF65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3" name="CustomShape 1">
          <a:extLst>
            <a:ext uri="{FF2B5EF4-FFF2-40B4-BE49-F238E27FC236}">
              <a16:creationId xmlns:a16="http://schemas.microsoft.com/office/drawing/2014/main" id="{9E80C124-AB37-4FA9-A428-6E33CDAB5A1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4" name="CustomShape 1">
          <a:extLst>
            <a:ext uri="{FF2B5EF4-FFF2-40B4-BE49-F238E27FC236}">
              <a16:creationId xmlns:a16="http://schemas.microsoft.com/office/drawing/2014/main" id="{D0650596-DE58-4ABA-9D62-0B6427CF495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5" name="CustomShape 1">
          <a:extLst>
            <a:ext uri="{FF2B5EF4-FFF2-40B4-BE49-F238E27FC236}">
              <a16:creationId xmlns:a16="http://schemas.microsoft.com/office/drawing/2014/main" id="{146DECB5-3556-4AD6-8866-88803044A37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6" name="CustomShape 1">
          <a:extLst>
            <a:ext uri="{FF2B5EF4-FFF2-40B4-BE49-F238E27FC236}">
              <a16:creationId xmlns:a16="http://schemas.microsoft.com/office/drawing/2014/main" id="{71D42BC4-64BE-4475-AE3A-1455727A5B4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7" name="CustomShape 1">
          <a:extLst>
            <a:ext uri="{FF2B5EF4-FFF2-40B4-BE49-F238E27FC236}">
              <a16:creationId xmlns:a16="http://schemas.microsoft.com/office/drawing/2014/main" id="{DAD08F89-34F2-4E6F-9491-4DFC11EED7D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8" name="CustomShape 1">
          <a:extLst>
            <a:ext uri="{FF2B5EF4-FFF2-40B4-BE49-F238E27FC236}">
              <a16:creationId xmlns:a16="http://schemas.microsoft.com/office/drawing/2014/main" id="{9D45BF6D-A0C7-4C01-A7A9-825CA1A1390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09" name="CustomShape 1">
          <a:extLst>
            <a:ext uri="{FF2B5EF4-FFF2-40B4-BE49-F238E27FC236}">
              <a16:creationId xmlns:a16="http://schemas.microsoft.com/office/drawing/2014/main" id="{65B731CC-C795-41A4-9CAA-1B892E07B2C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0" name="CustomShape 1">
          <a:extLst>
            <a:ext uri="{FF2B5EF4-FFF2-40B4-BE49-F238E27FC236}">
              <a16:creationId xmlns:a16="http://schemas.microsoft.com/office/drawing/2014/main" id="{DF243F47-5C73-4432-89CD-4C74D945156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1" name="CustomShape 1">
          <a:extLst>
            <a:ext uri="{FF2B5EF4-FFF2-40B4-BE49-F238E27FC236}">
              <a16:creationId xmlns:a16="http://schemas.microsoft.com/office/drawing/2014/main" id="{ACB6663F-4F40-428D-ACED-26CCD94A21A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2" name="CustomShape 1">
          <a:extLst>
            <a:ext uri="{FF2B5EF4-FFF2-40B4-BE49-F238E27FC236}">
              <a16:creationId xmlns:a16="http://schemas.microsoft.com/office/drawing/2014/main" id="{7C2921C7-109D-46CF-830F-E8A47DC4C4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3" name="CustomShape 1">
          <a:extLst>
            <a:ext uri="{FF2B5EF4-FFF2-40B4-BE49-F238E27FC236}">
              <a16:creationId xmlns:a16="http://schemas.microsoft.com/office/drawing/2014/main" id="{8FBD2EA1-5F89-4938-B0DB-568D201F9A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4" name="CustomShape 1">
          <a:extLst>
            <a:ext uri="{FF2B5EF4-FFF2-40B4-BE49-F238E27FC236}">
              <a16:creationId xmlns:a16="http://schemas.microsoft.com/office/drawing/2014/main" id="{8F9C229D-C7E6-4418-AB41-D9E36FA731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5" name="CustomShape 1">
          <a:extLst>
            <a:ext uri="{FF2B5EF4-FFF2-40B4-BE49-F238E27FC236}">
              <a16:creationId xmlns:a16="http://schemas.microsoft.com/office/drawing/2014/main" id="{55A3AF5B-EF2A-4342-88CC-A5335132785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6" name="CustomShape 1">
          <a:extLst>
            <a:ext uri="{FF2B5EF4-FFF2-40B4-BE49-F238E27FC236}">
              <a16:creationId xmlns:a16="http://schemas.microsoft.com/office/drawing/2014/main" id="{488BCC1C-A008-4A82-87DA-53D5F34B81B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7" name="CustomShape 1">
          <a:extLst>
            <a:ext uri="{FF2B5EF4-FFF2-40B4-BE49-F238E27FC236}">
              <a16:creationId xmlns:a16="http://schemas.microsoft.com/office/drawing/2014/main" id="{AA9DBD79-8E25-4686-B127-9B64AC0D81B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8" name="CustomShape 1">
          <a:extLst>
            <a:ext uri="{FF2B5EF4-FFF2-40B4-BE49-F238E27FC236}">
              <a16:creationId xmlns:a16="http://schemas.microsoft.com/office/drawing/2014/main" id="{B6C82EBC-02ED-4902-9E54-7210DFBC40C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19" name="CustomShape 1">
          <a:extLst>
            <a:ext uri="{FF2B5EF4-FFF2-40B4-BE49-F238E27FC236}">
              <a16:creationId xmlns:a16="http://schemas.microsoft.com/office/drawing/2014/main" id="{0A6E91D9-4D84-459C-904E-1EDFA4BD695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0" name="CustomShape 1">
          <a:extLst>
            <a:ext uri="{FF2B5EF4-FFF2-40B4-BE49-F238E27FC236}">
              <a16:creationId xmlns:a16="http://schemas.microsoft.com/office/drawing/2014/main" id="{EA69D182-DD94-49DB-BA42-203DD914654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1" name="CustomShape 1">
          <a:extLst>
            <a:ext uri="{FF2B5EF4-FFF2-40B4-BE49-F238E27FC236}">
              <a16:creationId xmlns:a16="http://schemas.microsoft.com/office/drawing/2014/main" id="{6E793EF5-BD6C-42FB-AA75-41B535CB3E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2" name="CustomShape 1">
          <a:extLst>
            <a:ext uri="{FF2B5EF4-FFF2-40B4-BE49-F238E27FC236}">
              <a16:creationId xmlns:a16="http://schemas.microsoft.com/office/drawing/2014/main" id="{9DB63F9E-4D85-4259-A9BA-891EAD759C9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3" name="CustomShape 1">
          <a:extLst>
            <a:ext uri="{FF2B5EF4-FFF2-40B4-BE49-F238E27FC236}">
              <a16:creationId xmlns:a16="http://schemas.microsoft.com/office/drawing/2014/main" id="{EFB3D704-3C1D-479E-B455-911B48B59D1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4" name="CustomShape 1">
          <a:extLst>
            <a:ext uri="{FF2B5EF4-FFF2-40B4-BE49-F238E27FC236}">
              <a16:creationId xmlns:a16="http://schemas.microsoft.com/office/drawing/2014/main" id="{3EBFF6D8-239A-43CD-A285-1B53FE4D66F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5" name="CustomShape 1">
          <a:extLst>
            <a:ext uri="{FF2B5EF4-FFF2-40B4-BE49-F238E27FC236}">
              <a16:creationId xmlns:a16="http://schemas.microsoft.com/office/drawing/2014/main" id="{F4C67C14-CA6B-47C9-ACB2-25000DBE48C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6" name="CustomShape 1">
          <a:extLst>
            <a:ext uri="{FF2B5EF4-FFF2-40B4-BE49-F238E27FC236}">
              <a16:creationId xmlns:a16="http://schemas.microsoft.com/office/drawing/2014/main" id="{873C00DD-1486-443A-AD4A-5BBEA7A798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7" name="CustomShape 1">
          <a:extLst>
            <a:ext uri="{FF2B5EF4-FFF2-40B4-BE49-F238E27FC236}">
              <a16:creationId xmlns:a16="http://schemas.microsoft.com/office/drawing/2014/main" id="{FD6612CA-B5C3-4A2C-9C8E-B35789ABDA7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8" name="CustomShape 1">
          <a:extLst>
            <a:ext uri="{FF2B5EF4-FFF2-40B4-BE49-F238E27FC236}">
              <a16:creationId xmlns:a16="http://schemas.microsoft.com/office/drawing/2014/main" id="{0516DB37-C0BA-483A-9934-FBC66EE79C9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29" name="CustomShape 1">
          <a:extLst>
            <a:ext uri="{FF2B5EF4-FFF2-40B4-BE49-F238E27FC236}">
              <a16:creationId xmlns:a16="http://schemas.microsoft.com/office/drawing/2014/main" id="{EE2E0FB4-F660-41F3-8459-EAE3523400E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0" name="CustomShape 1">
          <a:extLst>
            <a:ext uri="{FF2B5EF4-FFF2-40B4-BE49-F238E27FC236}">
              <a16:creationId xmlns:a16="http://schemas.microsoft.com/office/drawing/2014/main" id="{58926598-76A5-4F12-9626-187FB4C1CB8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1" name="CustomShape 1">
          <a:extLst>
            <a:ext uri="{FF2B5EF4-FFF2-40B4-BE49-F238E27FC236}">
              <a16:creationId xmlns:a16="http://schemas.microsoft.com/office/drawing/2014/main" id="{9541BBC3-5046-4E58-87DB-9D5665E8853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2" name="CustomShape 1">
          <a:extLst>
            <a:ext uri="{FF2B5EF4-FFF2-40B4-BE49-F238E27FC236}">
              <a16:creationId xmlns:a16="http://schemas.microsoft.com/office/drawing/2014/main" id="{55238586-18E9-4FED-BEF1-F67487289C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3" name="CustomShape 1">
          <a:extLst>
            <a:ext uri="{FF2B5EF4-FFF2-40B4-BE49-F238E27FC236}">
              <a16:creationId xmlns:a16="http://schemas.microsoft.com/office/drawing/2014/main" id="{A4F0EEEF-0F10-48C1-BD13-6559E46D400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4" name="CustomShape 1">
          <a:extLst>
            <a:ext uri="{FF2B5EF4-FFF2-40B4-BE49-F238E27FC236}">
              <a16:creationId xmlns:a16="http://schemas.microsoft.com/office/drawing/2014/main" id="{D4E6741B-EB20-473A-9187-7741AF0F6BA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5" name="CustomShape 1">
          <a:extLst>
            <a:ext uri="{FF2B5EF4-FFF2-40B4-BE49-F238E27FC236}">
              <a16:creationId xmlns:a16="http://schemas.microsoft.com/office/drawing/2014/main" id="{B2A9079B-5168-489E-A881-E21C69DD0A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6" name="CustomShape 1">
          <a:extLst>
            <a:ext uri="{FF2B5EF4-FFF2-40B4-BE49-F238E27FC236}">
              <a16:creationId xmlns:a16="http://schemas.microsoft.com/office/drawing/2014/main" id="{8D82F6EA-0B05-4AED-8083-64D3CEF85CC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7" name="CustomShape 1">
          <a:extLst>
            <a:ext uri="{FF2B5EF4-FFF2-40B4-BE49-F238E27FC236}">
              <a16:creationId xmlns:a16="http://schemas.microsoft.com/office/drawing/2014/main" id="{399F7772-76D5-4A3B-BCE9-D6449F049F9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8" name="CustomShape 1">
          <a:extLst>
            <a:ext uri="{FF2B5EF4-FFF2-40B4-BE49-F238E27FC236}">
              <a16:creationId xmlns:a16="http://schemas.microsoft.com/office/drawing/2014/main" id="{B11A5FBE-E194-4BB8-A03C-E975CD35BFF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39" name="CustomShape 1">
          <a:extLst>
            <a:ext uri="{FF2B5EF4-FFF2-40B4-BE49-F238E27FC236}">
              <a16:creationId xmlns:a16="http://schemas.microsoft.com/office/drawing/2014/main" id="{52356C8B-93FE-4EAD-9914-DD697D0928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0" name="CustomShape 1">
          <a:extLst>
            <a:ext uri="{FF2B5EF4-FFF2-40B4-BE49-F238E27FC236}">
              <a16:creationId xmlns:a16="http://schemas.microsoft.com/office/drawing/2014/main" id="{78B478A2-A525-4D09-B3EF-597FFFFB618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1" name="CustomShape 1">
          <a:extLst>
            <a:ext uri="{FF2B5EF4-FFF2-40B4-BE49-F238E27FC236}">
              <a16:creationId xmlns:a16="http://schemas.microsoft.com/office/drawing/2014/main" id="{E01D8DC5-A003-48CF-AE97-FEBB022ABD4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2" name="CustomShape 1">
          <a:extLst>
            <a:ext uri="{FF2B5EF4-FFF2-40B4-BE49-F238E27FC236}">
              <a16:creationId xmlns:a16="http://schemas.microsoft.com/office/drawing/2014/main" id="{9D93A725-46EF-428D-974D-0E0751FC88E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3" name="CustomShape 1">
          <a:extLst>
            <a:ext uri="{FF2B5EF4-FFF2-40B4-BE49-F238E27FC236}">
              <a16:creationId xmlns:a16="http://schemas.microsoft.com/office/drawing/2014/main" id="{9D748A90-E801-4634-9AD4-F2CC9C9969F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4" name="CustomShape 1">
          <a:extLst>
            <a:ext uri="{FF2B5EF4-FFF2-40B4-BE49-F238E27FC236}">
              <a16:creationId xmlns:a16="http://schemas.microsoft.com/office/drawing/2014/main" id="{16832158-E247-45B2-B606-03972E451BC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5" name="CustomShape 1">
          <a:extLst>
            <a:ext uri="{FF2B5EF4-FFF2-40B4-BE49-F238E27FC236}">
              <a16:creationId xmlns:a16="http://schemas.microsoft.com/office/drawing/2014/main" id="{CE2625E7-E23D-4EC4-BB9E-5383A4BC5C8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6" name="CustomShape 1">
          <a:extLst>
            <a:ext uri="{FF2B5EF4-FFF2-40B4-BE49-F238E27FC236}">
              <a16:creationId xmlns:a16="http://schemas.microsoft.com/office/drawing/2014/main" id="{CDA63D53-F672-4FBF-B8AE-17DA51732D7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7" name="CustomShape 1">
          <a:extLst>
            <a:ext uri="{FF2B5EF4-FFF2-40B4-BE49-F238E27FC236}">
              <a16:creationId xmlns:a16="http://schemas.microsoft.com/office/drawing/2014/main" id="{DE571A73-564E-4C50-976F-5AB63F07AB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8" name="CustomShape 1">
          <a:extLst>
            <a:ext uri="{FF2B5EF4-FFF2-40B4-BE49-F238E27FC236}">
              <a16:creationId xmlns:a16="http://schemas.microsoft.com/office/drawing/2014/main" id="{375B7215-73AD-4BD8-963F-B1B25C122C9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49" name="CustomShape 1">
          <a:extLst>
            <a:ext uri="{FF2B5EF4-FFF2-40B4-BE49-F238E27FC236}">
              <a16:creationId xmlns:a16="http://schemas.microsoft.com/office/drawing/2014/main" id="{433CC4AF-1303-4D25-89CD-6DA8169B071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0" name="CustomShape 1">
          <a:extLst>
            <a:ext uri="{FF2B5EF4-FFF2-40B4-BE49-F238E27FC236}">
              <a16:creationId xmlns:a16="http://schemas.microsoft.com/office/drawing/2014/main" id="{A4AADD5F-EA67-44C5-B799-FB0CF41A5F7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1" name="CustomShape 1">
          <a:extLst>
            <a:ext uri="{FF2B5EF4-FFF2-40B4-BE49-F238E27FC236}">
              <a16:creationId xmlns:a16="http://schemas.microsoft.com/office/drawing/2014/main" id="{B9DCEC13-3AA9-4BA4-BBAA-D7E144D8F06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2" name="CustomShape 1">
          <a:extLst>
            <a:ext uri="{FF2B5EF4-FFF2-40B4-BE49-F238E27FC236}">
              <a16:creationId xmlns:a16="http://schemas.microsoft.com/office/drawing/2014/main" id="{42A4FBF0-24EA-4722-A855-E18281226F8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3" name="CustomShape 1">
          <a:extLst>
            <a:ext uri="{FF2B5EF4-FFF2-40B4-BE49-F238E27FC236}">
              <a16:creationId xmlns:a16="http://schemas.microsoft.com/office/drawing/2014/main" id="{7ECD9415-738F-4151-AA29-4FE563327DA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4" name="CustomShape 1">
          <a:extLst>
            <a:ext uri="{FF2B5EF4-FFF2-40B4-BE49-F238E27FC236}">
              <a16:creationId xmlns:a16="http://schemas.microsoft.com/office/drawing/2014/main" id="{4B990864-AF42-427E-A05A-E54A62D8CFE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5" name="CustomShape 1">
          <a:extLst>
            <a:ext uri="{FF2B5EF4-FFF2-40B4-BE49-F238E27FC236}">
              <a16:creationId xmlns:a16="http://schemas.microsoft.com/office/drawing/2014/main" id="{17CD6562-1986-4BFC-9CA9-F9558A25D5C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6" name="CustomShape 1">
          <a:extLst>
            <a:ext uri="{FF2B5EF4-FFF2-40B4-BE49-F238E27FC236}">
              <a16:creationId xmlns:a16="http://schemas.microsoft.com/office/drawing/2014/main" id="{D2441A54-4CE0-4FB6-8F40-489618DAC45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7" name="CustomShape 1">
          <a:extLst>
            <a:ext uri="{FF2B5EF4-FFF2-40B4-BE49-F238E27FC236}">
              <a16:creationId xmlns:a16="http://schemas.microsoft.com/office/drawing/2014/main" id="{7F14E0FB-9B45-4743-B6F2-D0D59803CF7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8" name="CustomShape 1">
          <a:extLst>
            <a:ext uri="{FF2B5EF4-FFF2-40B4-BE49-F238E27FC236}">
              <a16:creationId xmlns:a16="http://schemas.microsoft.com/office/drawing/2014/main" id="{D475242E-608E-4A35-8EB6-EE791FE0F43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59" name="CustomShape 1">
          <a:extLst>
            <a:ext uri="{FF2B5EF4-FFF2-40B4-BE49-F238E27FC236}">
              <a16:creationId xmlns:a16="http://schemas.microsoft.com/office/drawing/2014/main" id="{A3F5116A-C1EC-4F3B-BFD8-923DA96B1A0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0" name="CustomShape 1">
          <a:extLst>
            <a:ext uri="{FF2B5EF4-FFF2-40B4-BE49-F238E27FC236}">
              <a16:creationId xmlns:a16="http://schemas.microsoft.com/office/drawing/2014/main" id="{9AB3F6A8-9CEB-4145-8FEA-A0DCE1B3A44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1" name="CustomShape 1">
          <a:extLst>
            <a:ext uri="{FF2B5EF4-FFF2-40B4-BE49-F238E27FC236}">
              <a16:creationId xmlns:a16="http://schemas.microsoft.com/office/drawing/2014/main" id="{6B756D28-7DDC-495C-A997-25394D1D30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2" name="CustomShape 1">
          <a:extLst>
            <a:ext uri="{FF2B5EF4-FFF2-40B4-BE49-F238E27FC236}">
              <a16:creationId xmlns:a16="http://schemas.microsoft.com/office/drawing/2014/main" id="{C542A80C-15EF-49C5-BE94-E7CFF21E1CE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3" name="CustomShape 1">
          <a:extLst>
            <a:ext uri="{FF2B5EF4-FFF2-40B4-BE49-F238E27FC236}">
              <a16:creationId xmlns:a16="http://schemas.microsoft.com/office/drawing/2014/main" id="{B7A39EF9-7744-4CC4-B188-5E06C1F5161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4" name="CustomShape 1">
          <a:extLst>
            <a:ext uri="{FF2B5EF4-FFF2-40B4-BE49-F238E27FC236}">
              <a16:creationId xmlns:a16="http://schemas.microsoft.com/office/drawing/2014/main" id="{05962C63-9AF6-44DE-B1EA-E43BBA214E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5" name="CustomShape 1">
          <a:extLst>
            <a:ext uri="{FF2B5EF4-FFF2-40B4-BE49-F238E27FC236}">
              <a16:creationId xmlns:a16="http://schemas.microsoft.com/office/drawing/2014/main" id="{B193250C-71D2-4FBC-90E4-6FB1B222D62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6" name="CustomShape 1">
          <a:extLst>
            <a:ext uri="{FF2B5EF4-FFF2-40B4-BE49-F238E27FC236}">
              <a16:creationId xmlns:a16="http://schemas.microsoft.com/office/drawing/2014/main" id="{C88B234B-D244-4A19-8CD5-08B3AD7639D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7" name="CustomShape 1">
          <a:extLst>
            <a:ext uri="{FF2B5EF4-FFF2-40B4-BE49-F238E27FC236}">
              <a16:creationId xmlns:a16="http://schemas.microsoft.com/office/drawing/2014/main" id="{ABA014F7-6E7B-46EE-87C3-FB5BE0E580E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8" name="CustomShape 1">
          <a:extLst>
            <a:ext uri="{FF2B5EF4-FFF2-40B4-BE49-F238E27FC236}">
              <a16:creationId xmlns:a16="http://schemas.microsoft.com/office/drawing/2014/main" id="{0A1B6182-6CBA-4CBA-9E77-0C5B8AA0945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69" name="CustomShape 1">
          <a:extLst>
            <a:ext uri="{FF2B5EF4-FFF2-40B4-BE49-F238E27FC236}">
              <a16:creationId xmlns:a16="http://schemas.microsoft.com/office/drawing/2014/main" id="{B99BB009-48BF-46CE-A998-ECA3CBAACD4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0" name="CustomShape 1">
          <a:extLst>
            <a:ext uri="{FF2B5EF4-FFF2-40B4-BE49-F238E27FC236}">
              <a16:creationId xmlns:a16="http://schemas.microsoft.com/office/drawing/2014/main" id="{4A81DC3F-1011-43D8-A43E-9E7336AAA6F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1" name="CustomShape 1">
          <a:extLst>
            <a:ext uri="{FF2B5EF4-FFF2-40B4-BE49-F238E27FC236}">
              <a16:creationId xmlns:a16="http://schemas.microsoft.com/office/drawing/2014/main" id="{8BC4995B-6FC7-4B3A-A0F5-73D7270A4DA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2" name="CustomShape 1">
          <a:extLst>
            <a:ext uri="{FF2B5EF4-FFF2-40B4-BE49-F238E27FC236}">
              <a16:creationId xmlns:a16="http://schemas.microsoft.com/office/drawing/2014/main" id="{7697D99E-A945-4BA3-8986-9C8945C1AE7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3" name="CustomShape 1">
          <a:extLst>
            <a:ext uri="{FF2B5EF4-FFF2-40B4-BE49-F238E27FC236}">
              <a16:creationId xmlns:a16="http://schemas.microsoft.com/office/drawing/2014/main" id="{40475C45-F5D9-4503-BF4E-A8E59DCC706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4" name="CustomShape 1">
          <a:extLst>
            <a:ext uri="{FF2B5EF4-FFF2-40B4-BE49-F238E27FC236}">
              <a16:creationId xmlns:a16="http://schemas.microsoft.com/office/drawing/2014/main" id="{31B8A9C4-1D1D-4EDF-812E-1292F686F61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5" name="CustomShape 1">
          <a:extLst>
            <a:ext uri="{FF2B5EF4-FFF2-40B4-BE49-F238E27FC236}">
              <a16:creationId xmlns:a16="http://schemas.microsoft.com/office/drawing/2014/main" id="{0D7FE408-6B9A-4D74-939F-1A7A0ED86F1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6" name="CustomShape 1">
          <a:extLst>
            <a:ext uri="{FF2B5EF4-FFF2-40B4-BE49-F238E27FC236}">
              <a16:creationId xmlns:a16="http://schemas.microsoft.com/office/drawing/2014/main" id="{58D821C0-DC6B-402D-AEA9-F4FA483C882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7" name="CustomShape 1">
          <a:extLst>
            <a:ext uri="{FF2B5EF4-FFF2-40B4-BE49-F238E27FC236}">
              <a16:creationId xmlns:a16="http://schemas.microsoft.com/office/drawing/2014/main" id="{4318CD0F-113C-4DE1-8A07-8DF3018F42C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8" name="CustomShape 1">
          <a:extLst>
            <a:ext uri="{FF2B5EF4-FFF2-40B4-BE49-F238E27FC236}">
              <a16:creationId xmlns:a16="http://schemas.microsoft.com/office/drawing/2014/main" id="{4C46FB9D-0C52-4D4D-B2B2-089B8082AC8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79" name="CustomShape 1">
          <a:extLst>
            <a:ext uri="{FF2B5EF4-FFF2-40B4-BE49-F238E27FC236}">
              <a16:creationId xmlns:a16="http://schemas.microsoft.com/office/drawing/2014/main" id="{C5F5933F-06C7-49C8-80E2-6ABF3C8AF7D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0" name="CustomShape 1">
          <a:extLst>
            <a:ext uri="{FF2B5EF4-FFF2-40B4-BE49-F238E27FC236}">
              <a16:creationId xmlns:a16="http://schemas.microsoft.com/office/drawing/2014/main" id="{C9BDE071-B5A8-4247-BF8E-28ED5AB565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1" name="CustomShape 1">
          <a:extLst>
            <a:ext uri="{FF2B5EF4-FFF2-40B4-BE49-F238E27FC236}">
              <a16:creationId xmlns:a16="http://schemas.microsoft.com/office/drawing/2014/main" id="{99F6355D-C870-48BD-98F6-796BC5EA55B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2" name="CustomShape 1">
          <a:extLst>
            <a:ext uri="{FF2B5EF4-FFF2-40B4-BE49-F238E27FC236}">
              <a16:creationId xmlns:a16="http://schemas.microsoft.com/office/drawing/2014/main" id="{7739EF6F-E962-44CD-B91D-E8080B064F0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3" name="CustomShape 1">
          <a:extLst>
            <a:ext uri="{FF2B5EF4-FFF2-40B4-BE49-F238E27FC236}">
              <a16:creationId xmlns:a16="http://schemas.microsoft.com/office/drawing/2014/main" id="{515DE1DD-1AD2-4531-B32C-DF8C8388C2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4" name="CustomShape 1">
          <a:extLst>
            <a:ext uri="{FF2B5EF4-FFF2-40B4-BE49-F238E27FC236}">
              <a16:creationId xmlns:a16="http://schemas.microsoft.com/office/drawing/2014/main" id="{381399A7-F507-481E-8430-37CCE7965F6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5" name="CustomShape 1">
          <a:extLst>
            <a:ext uri="{FF2B5EF4-FFF2-40B4-BE49-F238E27FC236}">
              <a16:creationId xmlns:a16="http://schemas.microsoft.com/office/drawing/2014/main" id="{B06626B8-A3B8-497F-8CFE-73258E83ACC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6" name="CustomShape 1">
          <a:extLst>
            <a:ext uri="{FF2B5EF4-FFF2-40B4-BE49-F238E27FC236}">
              <a16:creationId xmlns:a16="http://schemas.microsoft.com/office/drawing/2014/main" id="{7C50224E-4007-49BD-A4C9-65E35360EB0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7" name="CustomShape 1">
          <a:extLst>
            <a:ext uri="{FF2B5EF4-FFF2-40B4-BE49-F238E27FC236}">
              <a16:creationId xmlns:a16="http://schemas.microsoft.com/office/drawing/2014/main" id="{EFDD995E-B6C2-47A9-A5C4-F4B65FA1DDD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8" name="CustomShape 1">
          <a:extLst>
            <a:ext uri="{FF2B5EF4-FFF2-40B4-BE49-F238E27FC236}">
              <a16:creationId xmlns:a16="http://schemas.microsoft.com/office/drawing/2014/main" id="{DDE7FB3C-05B6-4461-A9C3-56666BF0DCF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89" name="CustomShape 1">
          <a:extLst>
            <a:ext uri="{FF2B5EF4-FFF2-40B4-BE49-F238E27FC236}">
              <a16:creationId xmlns:a16="http://schemas.microsoft.com/office/drawing/2014/main" id="{CEE30651-1DC2-4112-98BA-01792E2ED22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0" name="CustomShape 1">
          <a:extLst>
            <a:ext uri="{FF2B5EF4-FFF2-40B4-BE49-F238E27FC236}">
              <a16:creationId xmlns:a16="http://schemas.microsoft.com/office/drawing/2014/main" id="{82CE3374-4F94-4302-958E-C3F706A52F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1" name="CustomShape 1">
          <a:extLst>
            <a:ext uri="{FF2B5EF4-FFF2-40B4-BE49-F238E27FC236}">
              <a16:creationId xmlns:a16="http://schemas.microsoft.com/office/drawing/2014/main" id="{C21F529A-8BBF-4CCC-BCF4-5AEB935315E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2" name="CustomShape 1">
          <a:extLst>
            <a:ext uri="{FF2B5EF4-FFF2-40B4-BE49-F238E27FC236}">
              <a16:creationId xmlns:a16="http://schemas.microsoft.com/office/drawing/2014/main" id="{0148990D-849F-460D-9F92-5A8AD862CDF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3" name="CustomShape 1">
          <a:extLst>
            <a:ext uri="{FF2B5EF4-FFF2-40B4-BE49-F238E27FC236}">
              <a16:creationId xmlns:a16="http://schemas.microsoft.com/office/drawing/2014/main" id="{86B4E6B3-F9C6-4D40-82C0-9B491059C2B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4" name="CustomShape 1">
          <a:extLst>
            <a:ext uri="{FF2B5EF4-FFF2-40B4-BE49-F238E27FC236}">
              <a16:creationId xmlns:a16="http://schemas.microsoft.com/office/drawing/2014/main" id="{24573E67-A153-4D83-929B-AD1D1E50598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5" name="CustomShape 1">
          <a:extLst>
            <a:ext uri="{FF2B5EF4-FFF2-40B4-BE49-F238E27FC236}">
              <a16:creationId xmlns:a16="http://schemas.microsoft.com/office/drawing/2014/main" id="{733AB8E4-AC51-4033-BA8B-FC0D225141D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6" name="CustomShape 1">
          <a:extLst>
            <a:ext uri="{FF2B5EF4-FFF2-40B4-BE49-F238E27FC236}">
              <a16:creationId xmlns:a16="http://schemas.microsoft.com/office/drawing/2014/main" id="{99519B91-A88A-4985-92BF-AA65C386EA6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7" name="CustomShape 1">
          <a:extLst>
            <a:ext uri="{FF2B5EF4-FFF2-40B4-BE49-F238E27FC236}">
              <a16:creationId xmlns:a16="http://schemas.microsoft.com/office/drawing/2014/main" id="{C9BB4824-CB65-4E67-8E3C-25B2D4702EB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8" name="CustomShape 1">
          <a:extLst>
            <a:ext uri="{FF2B5EF4-FFF2-40B4-BE49-F238E27FC236}">
              <a16:creationId xmlns:a16="http://schemas.microsoft.com/office/drawing/2014/main" id="{5E613D83-11DF-484F-92C0-1604EC7E3E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399" name="CustomShape 1">
          <a:extLst>
            <a:ext uri="{FF2B5EF4-FFF2-40B4-BE49-F238E27FC236}">
              <a16:creationId xmlns:a16="http://schemas.microsoft.com/office/drawing/2014/main" id="{875E1D3D-1B7F-4489-8F68-31C25276E9F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0" name="CustomShape 1">
          <a:extLst>
            <a:ext uri="{FF2B5EF4-FFF2-40B4-BE49-F238E27FC236}">
              <a16:creationId xmlns:a16="http://schemas.microsoft.com/office/drawing/2014/main" id="{1B29B22E-7E7A-4E93-B9F4-8F940C60DC4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1" name="CustomShape 1">
          <a:extLst>
            <a:ext uri="{FF2B5EF4-FFF2-40B4-BE49-F238E27FC236}">
              <a16:creationId xmlns:a16="http://schemas.microsoft.com/office/drawing/2014/main" id="{B8644F2E-0C48-4252-880D-B0D81EB187F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2" name="CustomShape 1">
          <a:extLst>
            <a:ext uri="{FF2B5EF4-FFF2-40B4-BE49-F238E27FC236}">
              <a16:creationId xmlns:a16="http://schemas.microsoft.com/office/drawing/2014/main" id="{F3484474-B001-449E-9DC1-4C9B74FE010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3" name="CustomShape 1">
          <a:extLst>
            <a:ext uri="{FF2B5EF4-FFF2-40B4-BE49-F238E27FC236}">
              <a16:creationId xmlns:a16="http://schemas.microsoft.com/office/drawing/2014/main" id="{D367DDB8-0443-4FF4-AD81-2BB6898FF05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4" name="CustomShape 1">
          <a:extLst>
            <a:ext uri="{FF2B5EF4-FFF2-40B4-BE49-F238E27FC236}">
              <a16:creationId xmlns:a16="http://schemas.microsoft.com/office/drawing/2014/main" id="{DEEBE326-F782-4FE0-98EE-8C09879DB5F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5" name="CustomShape 1">
          <a:extLst>
            <a:ext uri="{FF2B5EF4-FFF2-40B4-BE49-F238E27FC236}">
              <a16:creationId xmlns:a16="http://schemas.microsoft.com/office/drawing/2014/main" id="{911BF67D-BBC2-4261-88D2-741FB2680B2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6" name="CustomShape 1">
          <a:extLst>
            <a:ext uri="{FF2B5EF4-FFF2-40B4-BE49-F238E27FC236}">
              <a16:creationId xmlns:a16="http://schemas.microsoft.com/office/drawing/2014/main" id="{C38BCFA0-1D75-41CF-A44F-5762974687A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7" name="CustomShape 1">
          <a:extLst>
            <a:ext uri="{FF2B5EF4-FFF2-40B4-BE49-F238E27FC236}">
              <a16:creationId xmlns:a16="http://schemas.microsoft.com/office/drawing/2014/main" id="{1A5F0319-69EC-4B84-87A7-BAB3F471F4F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8" name="CustomShape 1">
          <a:extLst>
            <a:ext uri="{FF2B5EF4-FFF2-40B4-BE49-F238E27FC236}">
              <a16:creationId xmlns:a16="http://schemas.microsoft.com/office/drawing/2014/main" id="{11AD0B3A-15F0-46C7-AAD6-A32B6884508A}"/>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09" name="CustomShape 1">
          <a:extLst>
            <a:ext uri="{FF2B5EF4-FFF2-40B4-BE49-F238E27FC236}">
              <a16:creationId xmlns:a16="http://schemas.microsoft.com/office/drawing/2014/main" id="{8513BA70-EA3B-4746-8F24-6CE37B63B1C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0" name="CustomShape 1">
          <a:extLst>
            <a:ext uri="{FF2B5EF4-FFF2-40B4-BE49-F238E27FC236}">
              <a16:creationId xmlns:a16="http://schemas.microsoft.com/office/drawing/2014/main" id="{FCF54CBD-8E97-42BF-A3A2-D165B3995C1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1" name="CustomShape 1">
          <a:extLst>
            <a:ext uri="{FF2B5EF4-FFF2-40B4-BE49-F238E27FC236}">
              <a16:creationId xmlns:a16="http://schemas.microsoft.com/office/drawing/2014/main" id="{04AEFBC9-6A3C-4BBF-BA64-B22B5D28834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2" name="CustomShape 1">
          <a:extLst>
            <a:ext uri="{FF2B5EF4-FFF2-40B4-BE49-F238E27FC236}">
              <a16:creationId xmlns:a16="http://schemas.microsoft.com/office/drawing/2014/main" id="{E32ABA29-F431-4F3D-AC3E-7A61F778E36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3" name="CustomShape 1">
          <a:extLst>
            <a:ext uri="{FF2B5EF4-FFF2-40B4-BE49-F238E27FC236}">
              <a16:creationId xmlns:a16="http://schemas.microsoft.com/office/drawing/2014/main" id="{9897E714-92AC-4BB6-A6E9-D31D5A44492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4" name="CustomShape 1">
          <a:extLst>
            <a:ext uri="{FF2B5EF4-FFF2-40B4-BE49-F238E27FC236}">
              <a16:creationId xmlns:a16="http://schemas.microsoft.com/office/drawing/2014/main" id="{DF1E183D-68F1-4F31-87CA-BAAB7DA61F4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5" name="CustomShape 1">
          <a:extLst>
            <a:ext uri="{FF2B5EF4-FFF2-40B4-BE49-F238E27FC236}">
              <a16:creationId xmlns:a16="http://schemas.microsoft.com/office/drawing/2014/main" id="{01BDB979-A222-49E9-9A8A-DF924865BA0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6" name="CustomShape 1">
          <a:extLst>
            <a:ext uri="{FF2B5EF4-FFF2-40B4-BE49-F238E27FC236}">
              <a16:creationId xmlns:a16="http://schemas.microsoft.com/office/drawing/2014/main" id="{F3AECBC3-3CB3-4016-8F46-37C1280057A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7" name="CustomShape 1">
          <a:extLst>
            <a:ext uri="{FF2B5EF4-FFF2-40B4-BE49-F238E27FC236}">
              <a16:creationId xmlns:a16="http://schemas.microsoft.com/office/drawing/2014/main" id="{F30A0C77-262A-4CAF-98E5-58A495F4F6E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8" name="CustomShape 1">
          <a:extLst>
            <a:ext uri="{FF2B5EF4-FFF2-40B4-BE49-F238E27FC236}">
              <a16:creationId xmlns:a16="http://schemas.microsoft.com/office/drawing/2014/main" id="{2AD5F586-7897-4187-973F-3BDAF8D9673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19" name="CustomShape 1">
          <a:extLst>
            <a:ext uri="{FF2B5EF4-FFF2-40B4-BE49-F238E27FC236}">
              <a16:creationId xmlns:a16="http://schemas.microsoft.com/office/drawing/2014/main" id="{ACF5BE30-9C9B-4747-B653-C54B767CDBD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0" name="CustomShape 1">
          <a:extLst>
            <a:ext uri="{FF2B5EF4-FFF2-40B4-BE49-F238E27FC236}">
              <a16:creationId xmlns:a16="http://schemas.microsoft.com/office/drawing/2014/main" id="{5101A417-3355-441F-BA34-4F7E490DF70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1" name="CustomShape 1">
          <a:extLst>
            <a:ext uri="{FF2B5EF4-FFF2-40B4-BE49-F238E27FC236}">
              <a16:creationId xmlns:a16="http://schemas.microsoft.com/office/drawing/2014/main" id="{FE7D5381-0F53-44DE-AE50-5B0584E2B44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2" name="CustomShape 1">
          <a:extLst>
            <a:ext uri="{FF2B5EF4-FFF2-40B4-BE49-F238E27FC236}">
              <a16:creationId xmlns:a16="http://schemas.microsoft.com/office/drawing/2014/main" id="{3BEBC9E7-16FD-4657-A576-4BE82E7DAD1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3" name="CustomShape 1">
          <a:extLst>
            <a:ext uri="{FF2B5EF4-FFF2-40B4-BE49-F238E27FC236}">
              <a16:creationId xmlns:a16="http://schemas.microsoft.com/office/drawing/2014/main" id="{7E88785B-FFB3-42B4-89DA-3EF853638D3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4" name="CustomShape 1">
          <a:extLst>
            <a:ext uri="{FF2B5EF4-FFF2-40B4-BE49-F238E27FC236}">
              <a16:creationId xmlns:a16="http://schemas.microsoft.com/office/drawing/2014/main" id="{113E0F39-A5DE-4B03-84CC-E6FDA295BFF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5" name="CustomShape 1">
          <a:extLst>
            <a:ext uri="{FF2B5EF4-FFF2-40B4-BE49-F238E27FC236}">
              <a16:creationId xmlns:a16="http://schemas.microsoft.com/office/drawing/2014/main" id="{AFD42DF1-9355-49B0-9A3C-C6B091C6457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6" name="CustomShape 1">
          <a:extLst>
            <a:ext uri="{FF2B5EF4-FFF2-40B4-BE49-F238E27FC236}">
              <a16:creationId xmlns:a16="http://schemas.microsoft.com/office/drawing/2014/main" id="{C7F65565-5FEA-48ED-BADF-E022A0D66C1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7" name="CustomShape 1">
          <a:extLst>
            <a:ext uri="{FF2B5EF4-FFF2-40B4-BE49-F238E27FC236}">
              <a16:creationId xmlns:a16="http://schemas.microsoft.com/office/drawing/2014/main" id="{2A6FE063-8763-4451-B821-0D178B67A45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8" name="CustomShape 1">
          <a:extLst>
            <a:ext uri="{FF2B5EF4-FFF2-40B4-BE49-F238E27FC236}">
              <a16:creationId xmlns:a16="http://schemas.microsoft.com/office/drawing/2014/main" id="{F254A182-B38E-4D44-9612-0306119922F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29" name="CustomShape 1">
          <a:extLst>
            <a:ext uri="{FF2B5EF4-FFF2-40B4-BE49-F238E27FC236}">
              <a16:creationId xmlns:a16="http://schemas.microsoft.com/office/drawing/2014/main" id="{DCB138D9-43AB-47B6-9B3B-51EB1471632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0" name="CustomShape 1">
          <a:extLst>
            <a:ext uri="{FF2B5EF4-FFF2-40B4-BE49-F238E27FC236}">
              <a16:creationId xmlns:a16="http://schemas.microsoft.com/office/drawing/2014/main" id="{A4818B66-8115-4E73-9BEA-D7AD842CA3E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1" name="CustomShape 1">
          <a:extLst>
            <a:ext uri="{FF2B5EF4-FFF2-40B4-BE49-F238E27FC236}">
              <a16:creationId xmlns:a16="http://schemas.microsoft.com/office/drawing/2014/main" id="{BCBB6571-5272-4A56-90CD-F093B4E8F8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2" name="CustomShape 1">
          <a:extLst>
            <a:ext uri="{FF2B5EF4-FFF2-40B4-BE49-F238E27FC236}">
              <a16:creationId xmlns:a16="http://schemas.microsoft.com/office/drawing/2014/main" id="{43A0B252-0F9F-46B1-9F58-C5B18EB4B87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3" name="CustomShape 1">
          <a:extLst>
            <a:ext uri="{FF2B5EF4-FFF2-40B4-BE49-F238E27FC236}">
              <a16:creationId xmlns:a16="http://schemas.microsoft.com/office/drawing/2014/main" id="{1735A75D-797B-4F8C-B886-C3225D934B3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4" name="CustomShape 1">
          <a:extLst>
            <a:ext uri="{FF2B5EF4-FFF2-40B4-BE49-F238E27FC236}">
              <a16:creationId xmlns:a16="http://schemas.microsoft.com/office/drawing/2014/main" id="{7FCD62BE-9CF9-42A5-BF28-A0F63EADA1F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5" name="CustomShape 1">
          <a:extLst>
            <a:ext uri="{FF2B5EF4-FFF2-40B4-BE49-F238E27FC236}">
              <a16:creationId xmlns:a16="http://schemas.microsoft.com/office/drawing/2014/main" id="{9525D3C9-7E77-46C9-9A33-8EA1D23C1C5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6" name="CustomShape 1">
          <a:extLst>
            <a:ext uri="{FF2B5EF4-FFF2-40B4-BE49-F238E27FC236}">
              <a16:creationId xmlns:a16="http://schemas.microsoft.com/office/drawing/2014/main" id="{1CC059E7-FE69-4DCE-AB2C-7ED68729982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7" name="CustomShape 1">
          <a:extLst>
            <a:ext uri="{FF2B5EF4-FFF2-40B4-BE49-F238E27FC236}">
              <a16:creationId xmlns:a16="http://schemas.microsoft.com/office/drawing/2014/main" id="{66055A86-0633-491C-8C38-FB8AA95AAC3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8" name="CustomShape 1">
          <a:extLst>
            <a:ext uri="{FF2B5EF4-FFF2-40B4-BE49-F238E27FC236}">
              <a16:creationId xmlns:a16="http://schemas.microsoft.com/office/drawing/2014/main" id="{0FA1837C-148C-4030-AF1A-9E7ABA1A696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39" name="CustomShape 1">
          <a:extLst>
            <a:ext uri="{FF2B5EF4-FFF2-40B4-BE49-F238E27FC236}">
              <a16:creationId xmlns:a16="http://schemas.microsoft.com/office/drawing/2014/main" id="{75BC14BD-CCCC-4C77-A46D-A122EBB3D19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0" name="CustomShape 1">
          <a:extLst>
            <a:ext uri="{FF2B5EF4-FFF2-40B4-BE49-F238E27FC236}">
              <a16:creationId xmlns:a16="http://schemas.microsoft.com/office/drawing/2014/main" id="{E53F2402-43FA-4A0E-8310-8367EB5114D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1" name="CustomShape 1">
          <a:extLst>
            <a:ext uri="{FF2B5EF4-FFF2-40B4-BE49-F238E27FC236}">
              <a16:creationId xmlns:a16="http://schemas.microsoft.com/office/drawing/2014/main" id="{99AB9D9D-28C3-4CF9-8F91-7D24FAE8F71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2" name="CustomShape 1">
          <a:extLst>
            <a:ext uri="{FF2B5EF4-FFF2-40B4-BE49-F238E27FC236}">
              <a16:creationId xmlns:a16="http://schemas.microsoft.com/office/drawing/2014/main" id="{FF89CD95-F85C-4614-A374-227198DC5B0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3" name="CustomShape 1">
          <a:extLst>
            <a:ext uri="{FF2B5EF4-FFF2-40B4-BE49-F238E27FC236}">
              <a16:creationId xmlns:a16="http://schemas.microsoft.com/office/drawing/2014/main" id="{47493E81-9EC8-4CCF-904F-C2732E5C03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4" name="CustomShape 1">
          <a:extLst>
            <a:ext uri="{FF2B5EF4-FFF2-40B4-BE49-F238E27FC236}">
              <a16:creationId xmlns:a16="http://schemas.microsoft.com/office/drawing/2014/main" id="{B1602A6C-A01D-4932-B91A-A8502F18AAC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5" name="CustomShape 1">
          <a:extLst>
            <a:ext uri="{FF2B5EF4-FFF2-40B4-BE49-F238E27FC236}">
              <a16:creationId xmlns:a16="http://schemas.microsoft.com/office/drawing/2014/main" id="{7768DA6A-BC65-4B45-9BD9-D7FACD49F25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6" name="CustomShape 1">
          <a:extLst>
            <a:ext uri="{FF2B5EF4-FFF2-40B4-BE49-F238E27FC236}">
              <a16:creationId xmlns:a16="http://schemas.microsoft.com/office/drawing/2014/main" id="{081B9543-5572-48AC-833C-15DCF7CA37E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7" name="CustomShape 1">
          <a:extLst>
            <a:ext uri="{FF2B5EF4-FFF2-40B4-BE49-F238E27FC236}">
              <a16:creationId xmlns:a16="http://schemas.microsoft.com/office/drawing/2014/main" id="{6ECB74DA-2EF0-4707-B9AF-443FDC12EE4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8" name="CustomShape 1">
          <a:extLst>
            <a:ext uri="{FF2B5EF4-FFF2-40B4-BE49-F238E27FC236}">
              <a16:creationId xmlns:a16="http://schemas.microsoft.com/office/drawing/2014/main" id="{04B1DE33-ABA3-449D-8248-03000DCE6FA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49" name="CustomShape 1">
          <a:extLst>
            <a:ext uri="{FF2B5EF4-FFF2-40B4-BE49-F238E27FC236}">
              <a16:creationId xmlns:a16="http://schemas.microsoft.com/office/drawing/2014/main" id="{210D9CA9-4588-4928-8B80-9EBCE5FA69C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0" name="CustomShape 1">
          <a:extLst>
            <a:ext uri="{FF2B5EF4-FFF2-40B4-BE49-F238E27FC236}">
              <a16:creationId xmlns:a16="http://schemas.microsoft.com/office/drawing/2014/main" id="{2125DC1B-B035-4ADC-8D30-38EF5667F7F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1" name="CustomShape 1">
          <a:extLst>
            <a:ext uri="{FF2B5EF4-FFF2-40B4-BE49-F238E27FC236}">
              <a16:creationId xmlns:a16="http://schemas.microsoft.com/office/drawing/2014/main" id="{12DAE889-D42C-446D-A3E8-4980C370BF7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2" name="CustomShape 1">
          <a:extLst>
            <a:ext uri="{FF2B5EF4-FFF2-40B4-BE49-F238E27FC236}">
              <a16:creationId xmlns:a16="http://schemas.microsoft.com/office/drawing/2014/main" id="{D728A889-01DF-4445-889A-C5607DC8D8D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3" name="CustomShape 1">
          <a:extLst>
            <a:ext uri="{FF2B5EF4-FFF2-40B4-BE49-F238E27FC236}">
              <a16:creationId xmlns:a16="http://schemas.microsoft.com/office/drawing/2014/main" id="{36934F2D-E30E-4CD8-B914-D9708F43A49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4" name="CustomShape 1">
          <a:extLst>
            <a:ext uri="{FF2B5EF4-FFF2-40B4-BE49-F238E27FC236}">
              <a16:creationId xmlns:a16="http://schemas.microsoft.com/office/drawing/2014/main" id="{DF2EC19B-608D-4418-9A85-7AB6B4B2D4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5" name="CustomShape 1">
          <a:extLst>
            <a:ext uri="{FF2B5EF4-FFF2-40B4-BE49-F238E27FC236}">
              <a16:creationId xmlns:a16="http://schemas.microsoft.com/office/drawing/2014/main" id="{6C5822D3-97E9-4CFB-B537-AD4BD1AE1B3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6" name="CustomShape 1">
          <a:extLst>
            <a:ext uri="{FF2B5EF4-FFF2-40B4-BE49-F238E27FC236}">
              <a16:creationId xmlns:a16="http://schemas.microsoft.com/office/drawing/2014/main" id="{53869CE9-D996-456D-A450-F103959FD98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7" name="CustomShape 1">
          <a:extLst>
            <a:ext uri="{FF2B5EF4-FFF2-40B4-BE49-F238E27FC236}">
              <a16:creationId xmlns:a16="http://schemas.microsoft.com/office/drawing/2014/main" id="{0A808200-A70A-4CB3-B8AF-0B3D465361B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8" name="CustomShape 1">
          <a:extLst>
            <a:ext uri="{FF2B5EF4-FFF2-40B4-BE49-F238E27FC236}">
              <a16:creationId xmlns:a16="http://schemas.microsoft.com/office/drawing/2014/main" id="{951472C1-47CD-4665-87F2-69C1250D228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59" name="CustomShape 1">
          <a:extLst>
            <a:ext uri="{FF2B5EF4-FFF2-40B4-BE49-F238E27FC236}">
              <a16:creationId xmlns:a16="http://schemas.microsoft.com/office/drawing/2014/main" id="{D2BFAAD0-6558-42CD-B724-F69A068FCE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0" name="CustomShape 1">
          <a:extLst>
            <a:ext uri="{FF2B5EF4-FFF2-40B4-BE49-F238E27FC236}">
              <a16:creationId xmlns:a16="http://schemas.microsoft.com/office/drawing/2014/main" id="{AE5BF5BA-4C29-4EA8-9D8C-7E98A650DA2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1" name="CustomShape 1">
          <a:extLst>
            <a:ext uri="{FF2B5EF4-FFF2-40B4-BE49-F238E27FC236}">
              <a16:creationId xmlns:a16="http://schemas.microsoft.com/office/drawing/2014/main" id="{F7622F68-5F5F-484C-832C-24A1F68BE36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2" name="CustomShape 1">
          <a:extLst>
            <a:ext uri="{FF2B5EF4-FFF2-40B4-BE49-F238E27FC236}">
              <a16:creationId xmlns:a16="http://schemas.microsoft.com/office/drawing/2014/main" id="{F4D240FD-4B8A-4107-A75F-21BDA30551D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3" name="CustomShape 1">
          <a:extLst>
            <a:ext uri="{FF2B5EF4-FFF2-40B4-BE49-F238E27FC236}">
              <a16:creationId xmlns:a16="http://schemas.microsoft.com/office/drawing/2014/main" id="{911DE7E6-520E-4E3F-B64E-2620EE1856F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4" name="CustomShape 1">
          <a:extLst>
            <a:ext uri="{FF2B5EF4-FFF2-40B4-BE49-F238E27FC236}">
              <a16:creationId xmlns:a16="http://schemas.microsoft.com/office/drawing/2014/main" id="{3870EFB5-1733-4A9A-96D1-E08B885D079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5" name="CustomShape 1">
          <a:extLst>
            <a:ext uri="{FF2B5EF4-FFF2-40B4-BE49-F238E27FC236}">
              <a16:creationId xmlns:a16="http://schemas.microsoft.com/office/drawing/2014/main" id="{B67610C0-7201-42BA-9C43-C329077D38D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6" name="CustomShape 1">
          <a:extLst>
            <a:ext uri="{FF2B5EF4-FFF2-40B4-BE49-F238E27FC236}">
              <a16:creationId xmlns:a16="http://schemas.microsoft.com/office/drawing/2014/main" id="{D77CE31B-419E-4337-82CE-659494D3872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7" name="CustomShape 1">
          <a:extLst>
            <a:ext uri="{FF2B5EF4-FFF2-40B4-BE49-F238E27FC236}">
              <a16:creationId xmlns:a16="http://schemas.microsoft.com/office/drawing/2014/main" id="{82677F4C-2CD0-49E9-A423-C2F124B29B8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8" name="CustomShape 1">
          <a:extLst>
            <a:ext uri="{FF2B5EF4-FFF2-40B4-BE49-F238E27FC236}">
              <a16:creationId xmlns:a16="http://schemas.microsoft.com/office/drawing/2014/main" id="{648B449D-364D-4536-A6EC-E7330EAB77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69" name="CustomShape 1">
          <a:extLst>
            <a:ext uri="{FF2B5EF4-FFF2-40B4-BE49-F238E27FC236}">
              <a16:creationId xmlns:a16="http://schemas.microsoft.com/office/drawing/2014/main" id="{5FB6678C-258C-44FA-B6AA-7EE77343392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0" name="CustomShape 1">
          <a:extLst>
            <a:ext uri="{FF2B5EF4-FFF2-40B4-BE49-F238E27FC236}">
              <a16:creationId xmlns:a16="http://schemas.microsoft.com/office/drawing/2014/main" id="{05AD1FB7-EE15-412B-A68F-0484527D36EE}"/>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1" name="CustomShape 1">
          <a:extLst>
            <a:ext uri="{FF2B5EF4-FFF2-40B4-BE49-F238E27FC236}">
              <a16:creationId xmlns:a16="http://schemas.microsoft.com/office/drawing/2014/main" id="{131D653A-798D-49DE-9A97-5C35262B23C5}"/>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2" name="CustomShape 1">
          <a:extLst>
            <a:ext uri="{FF2B5EF4-FFF2-40B4-BE49-F238E27FC236}">
              <a16:creationId xmlns:a16="http://schemas.microsoft.com/office/drawing/2014/main" id="{D005916F-7C3D-4CEF-8231-7B86EDFD75C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3" name="CustomShape 1">
          <a:extLst>
            <a:ext uri="{FF2B5EF4-FFF2-40B4-BE49-F238E27FC236}">
              <a16:creationId xmlns:a16="http://schemas.microsoft.com/office/drawing/2014/main" id="{03317023-B92D-424E-AB1C-AF25C3B026E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4" name="CustomShape 1">
          <a:extLst>
            <a:ext uri="{FF2B5EF4-FFF2-40B4-BE49-F238E27FC236}">
              <a16:creationId xmlns:a16="http://schemas.microsoft.com/office/drawing/2014/main" id="{6CD1E923-114C-4613-8BA8-D03868A57C0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5" name="CustomShape 1">
          <a:extLst>
            <a:ext uri="{FF2B5EF4-FFF2-40B4-BE49-F238E27FC236}">
              <a16:creationId xmlns:a16="http://schemas.microsoft.com/office/drawing/2014/main" id="{27A1897D-6B09-4024-A004-472D1EE32E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6" name="CustomShape 1">
          <a:extLst>
            <a:ext uri="{FF2B5EF4-FFF2-40B4-BE49-F238E27FC236}">
              <a16:creationId xmlns:a16="http://schemas.microsoft.com/office/drawing/2014/main" id="{1F2A173B-1240-4E6A-9F42-7233FB48E5A3}"/>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7" name="CustomShape 1">
          <a:extLst>
            <a:ext uri="{FF2B5EF4-FFF2-40B4-BE49-F238E27FC236}">
              <a16:creationId xmlns:a16="http://schemas.microsoft.com/office/drawing/2014/main" id="{93F6FFA5-4532-42F9-8AA3-881136CC75A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8" name="CustomShape 1">
          <a:extLst>
            <a:ext uri="{FF2B5EF4-FFF2-40B4-BE49-F238E27FC236}">
              <a16:creationId xmlns:a16="http://schemas.microsoft.com/office/drawing/2014/main" id="{15FAED51-6E26-4624-B62B-CCE61009DD4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79" name="CustomShape 1">
          <a:extLst>
            <a:ext uri="{FF2B5EF4-FFF2-40B4-BE49-F238E27FC236}">
              <a16:creationId xmlns:a16="http://schemas.microsoft.com/office/drawing/2014/main" id="{C4643C5A-7B00-4E25-A301-7BB68FE91314}"/>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0" name="CustomShape 1">
          <a:extLst>
            <a:ext uri="{FF2B5EF4-FFF2-40B4-BE49-F238E27FC236}">
              <a16:creationId xmlns:a16="http://schemas.microsoft.com/office/drawing/2014/main" id="{513AE17F-0000-4D44-A0D0-3B2303B350C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1" name="CustomShape 1">
          <a:extLst>
            <a:ext uri="{FF2B5EF4-FFF2-40B4-BE49-F238E27FC236}">
              <a16:creationId xmlns:a16="http://schemas.microsoft.com/office/drawing/2014/main" id="{2CEC94A9-325C-4C5F-9138-A7698C481F3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2" name="CustomShape 1">
          <a:extLst>
            <a:ext uri="{FF2B5EF4-FFF2-40B4-BE49-F238E27FC236}">
              <a16:creationId xmlns:a16="http://schemas.microsoft.com/office/drawing/2014/main" id="{09ABE927-AEE2-4C8D-8588-FFF9B4AE8DB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3" name="CustomShape 1">
          <a:extLst>
            <a:ext uri="{FF2B5EF4-FFF2-40B4-BE49-F238E27FC236}">
              <a16:creationId xmlns:a16="http://schemas.microsoft.com/office/drawing/2014/main" id="{FB37D760-B636-4201-BEF2-9D287F46A86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4" name="CustomShape 1">
          <a:extLst>
            <a:ext uri="{FF2B5EF4-FFF2-40B4-BE49-F238E27FC236}">
              <a16:creationId xmlns:a16="http://schemas.microsoft.com/office/drawing/2014/main" id="{DA005070-FF01-40AD-A2FA-00BE09BF2B7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5" name="CustomShape 1">
          <a:extLst>
            <a:ext uri="{FF2B5EF4-FFF2-40B4-BE49-F238E27FC236}">
              <a16:creationId xmlns:a16="http://schemas.microsoft.com/office/drawing/2014/main" id="{71F19B46-AF55-4DA4-A135-93D009D0100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6" name="CustomShape 1">
          <a:extLst>
            <a:ext uri="{FF2B5EF4-FFF2-40B4-BE49-F238E27FC236}">
              <a16:creationId xmlns:a16="http://schemas.microsoft.com/office/drawing/2014/main" id="{5F333D0B-F88E-495E-81C5-320994C6FA0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7" name="CustomShape 1">
          <a:extLst>
            <a:ext uri="{FF2B5EF4-FFF2-40B4-BE49-F238E27FC236}">
              <a16:creationId xmlns:a16="http://schemas.microsoft.com/office/drawing/2014/main" id="{FF4F1041-6D52-4049-8B0D-8019B4E830D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8" name="CustomShape 1">
          <a:extLst>
            <a:ext uri="{FF2B5EF4-FFF2-40B4-BE49-F238E27FC236}">
              <a16:creationId xmlns:a16="http://schemas.microsoft.com/office/drawing/2014/main" id="{E785FE5C-7FB1-4CF1-ACE2-369C1D19B037}"/>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89" name="CustomShape 1">
          <a:extLst>
            <a:ext uri="{FF2B5EF4-FFF2-40B4-BE49-F238E27FC236}">
              <a16:creationId xmlns:a16="http://schemas.microsoft.com/office/drawing/2014/main" id="{A4B5C467-1821-4548-9614-A6FBB1C5EB19}"/>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0" name="CustomShape 1">
          <a:extLst>
            <a:ext uri="{FF2B5EF4-FFF2-40B4-BE49-F238E27FC236}">
              <a16:creationId xmlns:a16="http://schemas.microsoft.com/office/drawing/2014/main" id="{88FF7CA0-2435-413B-BBAC-FAC8FB2A818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1" name="CustomShape 1">
          <a:extLst>
            <a:ext uri="{FF2B5EF4-FFF2-40B4-BE49-F238E27FC236}">
              <a16:creationId xmlns:a16="http://schemas.microsoft.com/office/drawing/2014/main" id="{03E47D3A-C04A-45A6-B710-C5D5E38C8B4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2" name="CustomShape 1">
          <a:extLst>
            <a:ext uri="{FF2B5EF4-FFF2-40B4-BE49-F238E27FC236}">
              <a16:creationId xmlns:a16="http://schemas.microsoft.com/office/drawing/2014/main" id="{9EC6C649-E2AF-4346-9579-997752E01D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3" name="CustomShape 1">
          <a:extLst>
            <a:ext uri="{FF2B5EF4-FFF2-40B4-BE49-F238E27FC236}">
              <a16:creationId xmlns:a16="http://schemas.microsoft.com/office/drawing/2014/main" id="{F6E90BB2-B957-4BCA-A7F3-9B97F20699A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4" name="CustomShape 1">
          <a:extLst>
            <a:ext uri="{FF2B5EF4-FFF2-40B4-BE49-F238E27FC236}">
              <a16:creationId xmlns:a16="http://schemas.microsoft.com/office/drawing/2014/main" id="{0AFC0D7C-6224-4A4A-ACD6-5E2875A05A3F}"/>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5" name="CustomShape 1">
          <a:extLst>
            <a:ext uri="{FF2B5EF4-FFF2-40B4-BE49-F238E27FC236}">
              <a16:creationId xmlns:a16="http://schemas.microsoft.com/office/drawing/2014/main" id="{3DD7363A-C4A6-42B5-9CDC-0CFF52B0FA32}"/>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6" name="CustomShape 1">
          <a:extLst>
            <a:ext uri="{FF2B5EF4-FFF2-40B4-BE49-F238E27FC236}">
              <a16:creationId xmlns:a16="http://schemas.microsoft.com/office/drawing/2014/main" id="{13B7ABC7-0A28-4DDB-8E36-55A4C787E70C}"/>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7" name="CustomShape 1">
          <a:extLst>
            <a:ext uri="{FF2B5EF4-FFF2-40B4-BE49-F238E27FC236}">
              <a16:creationId xmlns:a16="http://schemas.microsoft.com/office/drawing/2014/main" id="{AB2C87D3-993F-456B-A148-EB3B37B479D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8" name="CustomShape 1">
          <a:extLst>
            <a:ext uri="{FF2B5EF4-FFF2-40B4-BE49-F238E27FC236}">
              <a16:creationId xmlns:a16="http://schemas.microsoft.com/office/drawing/2014/main" id="{75E7246C-3B87-4F88-AFD5-B76C5962699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499" name="CustomShape 1">
          <a:extLst>
            <a:ext uri="{FF2B5EF4-FFF2-40B4-BE49-F238E27FC236}">
              <a16:creationId xmlns:a16="http://schemas.microsoft.com/office/drawing/2014/main" id="{05DFD6C3-A9D7-48E2-96C1-8C024E8C8648}"/>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0" name="CustomShape 1">
          <a:extLst>
            <a:ext uri="{FF2B5EF4-FFF2-40B4-BE49-F238E27FC236}">
              <a16:creationId xmlns:a16="http://schemas.microsoft.com/office/drawing/2014/main" id="{B7149402-3B7F-4D00-B6BD-E3D58066F9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1" name="CustomShape 1">
          <a:extLst>
            <a:ext uri="{FF2B5EF4-FFF2-40B4-BE49-F238E27FC236}">
              <a16:creationId xmlns:a16="http://schemas.microsoft.com/office/drawing/2014/main" id="{0585518F-AB95-43A6-B9F8-9329FECA482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2" name="CustomShape 1">
          <a:extLst>
            <a:ext uri="{FF2B5EF4-FFF2-40B4-BE49-F238E27FC236}">
              <a16:creationId xmlns:a16="http://schemas.microsoft.com/office/drawing/2014/main" id="{B0BB0CD1-4FF4-4BFA-BF22-1598AEE291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3" name="CustomShape 1">
          <a:extLst>
            <a:ext uri="{FF2B5EF4-FFF2-40B4-BE49-F238E27FC236}">
              <a16:creationId xmlns:a16="http://schemas.microsoft.com/office/drawing/2014/main" id="{397626D6-A1E7-4809-A8A5-A4F6757400F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4" name="CustomShape 1">
          <a:extLst>
            <a:ext uri="{FF2B5EF4-FFF2-40B4-BE49-F238E27FC236}">
              <a16:creationId xmlns:a16="http://schemas.microsoft.com/office/drawing/2014/main" id="{9686C101-32A4-4148-A748-502C2393A6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5" name="CustomShape 1">
          <a:extLst>
            <a:ext uri="{FF2B5EF4-FFF2-40B4-BE49-F238E27FC236}">
              <a16:creationId xmlns:a16="http://schemas.microsoft.com/office/drawing/2014/main" id="{9BAC5935-2127-4C02-AD44-6BC2A287262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6" name="CustomShape 1">
          <a:extLst>
            <a:ext uri="{FF2B5EF4-FFF2-40B4-BE49-F238E27FC236}">
              <a16:creationId xmlns:a16="http://schemas.microsoft.com/office/drawing/2014/main" id="{684E548D-6880-41DF-B236-ECAEE865A0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7" name="CustomShape 1">
          <a:extLst>
            <a:ext uri="{FF2B5EF4-FFF2-40B4-BE49-F238E27FC236}">
              <a16:creationId xmlns:a16="http://schemas.microsoft.com/office/drawing/2014/main" id="{1E8A460F-830C-4C2E-A3A0-05DD13D86A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08" name="CustomShape 1">
          <a:extLst>
            <a:ext uri="{FF2B5EF4-FFF2-40B4-BE49-F238E27FC236}">
              <a16:creationId xmlns:a16="http://schemas.microsoft.com/office/drawing/2014/main" id="{461961AC-A24A-459A-B148-39912663E3E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09" name="CustomShape 1">
          <a:extLst>
            <a:ext uri="{FF2B5EF4-FFF2-40B4-BE49-F238E27FC236}">
              <a16:creationId xmlns:a16="http://schemas.microsoft.com/office/drawing/2014/main" id="{9086AFDC-34A0-43ED-A099-9CF36AE5252D}"/>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10" name="CustomShape 1">
          <a:extLst>
            <a:ext uri="{FF2B5EF4-FFF2-40B4-BE49-F238E27FC236}">
              <a16:creationId xmlns:a16="http://schemas.microsoft.com/office/drawing/2014/main" id="{C6F08663-7438-4938-A8D7-8FF92531A2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11" name="CustomShape 1">
          <a:extLst>
            <a:ext uri="{FF2B5EF4-FFF2-40B4-BE49-F238E27FC236}">
              <a16:creationId xmlns:a16="http://schemas.microsoft.com/office/drawing/2014/main" id="{F3118EC9-F001-420E-8326-EBE5730E539B}"/>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12" name="CustomShape 1">
          <a:extLst>
            <a:ext uri="{FF2B5EF4-FFF2-40B4-BE49-F238E27FC236}">
              <a16:creationId xmlns:a16="http://schemas.microsoft.com/office/drawing/2014/main" id="{DFE6B825-6EA1-467E-A609-7BFC49D15B9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13" name="CustomShape 1">
          <a:extLst>
            <a:ext uri="{FF2B5EF4-FFF2-40B4-BE49-F238E27FC236}">
              <a16:creationId xmlns:a16="http://schemas.microsoft.com/office/drawing/2014/main" id="{813A7B1F-A70A-4FB7-9E14-AB9E397598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14" name="CustomShape 1">
          <a:extLst>
            <a:ext uri="{FF2B5EF4-FFF2-40B4-BE49-F238E27FC236}">
              <a16:creationId xmlns:a16="http://schemas.microsoft.com/office/drawing/2014/main" id="{422DD5A3-32F8-4ABC-8105-3AF1A5C504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15" name="CustomShape 1">
          <a:extLst>
            <a:ext uri="{FF2B5EF4-FFF2-40B4-BE49-F238E27FC236}">
              <a16:creationId xmlns:a16="http://schemas.microsoft.com/office/drawing/2014/main" id="{E55F7221-FA09-4744-87DD-2A29FAF9D42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16" name="CustomShape 1">
          <a:extLst>
            <a:ext uri="{FF2B5EF4-FFF2-40B4-BE49-F238E27FC236}">
              <a16:creationId xmlns:a16="http://schemas.microsoft.com/office/drawing/2014/main" id="{6B2E2B21-6251-4032-8E3B-DE7EBF9A62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17" name="CustomShape 1">
          <a:extLst>
            <a:ext uri="{FF2B5EF4-FFF2-40B4-BE49-F238E27FC236}">
              <a16:creationId xmlns:a16="http://schemas.microsoft.com/office/drawing/2014/main" id="{597EC025-73C3-49F7-9E05-AC0C9C4B2451}"/>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18" name="CustomShape 1">
          <a:extLst>
            <a:ext uri="{FF2B5EF4-FFF2-40B4-BE49-F238E27FC236}">
              <a16:creationId xmlns:a16="http://schemas.microsoft.com/office/drawing/2014/main" id="{E1E8C8E0-C66D-41D7-BE57-FF806C526D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19" name="CustomShape 1">
          <a:extLst>
            <a:ext uri="{FF2B5EF4-FFF2-40B4-BE49-F238E27FC236}">
              <a16:creationId xmlns:a16="http://schemas.microsoft.com/office/drawing/2014/main" id="{C4815F92-A08A-404E-846F-A548FFA1B730}"/>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3438360</xdr:colOff>
      <xdr:row>12</xdr:row>
      <xdr:rowOff>75960</xdr:rowOff>
    </xdr:to>
    <xdr:sp macro="" textlink="">
      <xdr:nvSpPr>
        <xdr:cNvPr id="2520" name="CustomShape 1">
          <a:extLst>
            <a:ext uri="{FF2B5EF4-FFF2-40B4-BE49-F238E27FC236}">
              <a16:creationId xmlns:a16="http://schemas.microsoft.com/office/drawing/2014/main" id="{82CCC3DE-933B-430E-995A-D4933E949526}"/>
            </a:ext>
          </a:extLst>
        </xdr:cNvPr>
        <xdr:cNvSpPr/>
      </xdr:nvSpPr>
      <xdr:spPr>
        <a:xfrm>
          <a:off x="3889540" y="50990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1" name="CustomShape 1">
          <a:extLst>
            <a:ext uri="{FF2B5EF4-FFF2-40B4-BE49-F238E27FC236}">
              <a16:creationId xmlns:a16="http://schemas.microsoft.com/office/drawing/2014/main" id="{AB781C3B-1770-4DFF-8C19-753157EB38F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2" name="CustomShape 1">
          <a:extLst>
            <a:ext uri="{FF2B5EF4-FFF2-40B4-BE49-F238E27FC236}">
              <a16:creationId xmlns:a16="http://schemas.microsoft.com/office/drawing/2014/main" id="{4A9C6D31-8BBE-4A5E-A104-3962804847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3" name="CustomShape 1">
          <a:extLst>
            <a:ext uri="{FF2B5EF4-FFF2-40B4-BE49-F238E27FC236}">
              <a16:creationId xmlns:a16="http://schemas.microsoft.com/office/drawing/2014/main" id="{549E610C-B5FD-49C7-A5D9-9B9F3753CB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4" name="CustomShape 1">
          <a:extLst>
            <a:ext uri="{FF2B5EF4-FFF2-40B4-BE49-F238E27FC236}">
              <a16:creationId xmlns:a16="http://schemas.microsoft.com/office/drawing/2014/main" id="{F0A40F85-D316-40D3-99A1-C3ECF080B69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5" name="CustomShape 1">
          <a:extLst>
            <a:ext uri="{FF2B5EF4-FFF2-40B4-BE49-F238E27FC236}">
              <a16:creationId xmlns:a16="http://schemas.microsoft.com/office/drawing/2014/main" id="{1BD897AF-60FE-4093-9F97-66D8FBEA87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6" name="CustomShape 1">
          <a:extLst>
            <a:ext uri="{FF2B5EF4-FFF2-40B4-BE49-F238E27FC236}">
              <a16:creationId xmlns:a16="http://schemas.microsoft.com/office/drawing/2014/main" id="{2E43F5C0-E4F2-4F37-B216-04A432AEC8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7" name="CustomShape 1">
          <a:extLst>
            <a:ext uri="{FF2B5EF4-FFF2-40B4-BE49-F238E27FC236}">
              <a16:creationId xmlns:a16="http://schemas.microsoft.com/office/drawing/2014/main" id="{A933B452-523A-4AD9-998C-F81DFD209E4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8" name="CustomShape 1">
          <a:extLst>
            <a:ext uri="{FF2B5EF4-FFF2-40B4-BE49-F238E27FC236}">
              <a16:creationId xmlns:a16="http://schemas.microsoft.com/office/drawing/2014/main" id="{9144FB40-B8DB-4F18-80A3-BEDC8B941E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29" name="CustomShape 1">
          <a:extLst>
            <a:ext uri="{FF2B5EF4-FFF2-40B4-BE49-F238E27FC236}">
              <a16:creationId xmlns:a16="http://schemas.microsoft.com/office/drawing/2014/main" id="{498265B2-F7A7-4BE5-9544-DD11A420471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0" name="CustomShape 1">
          <a:extLst>
            <a:ext uri="{FF2B5EF4-FFF2-40B4-BE49-F238E27FC236}">
              <a16:creationId xmlns:a16="http://schemas.microsoft.com/office/drawing/2014/main" id="{3E0CF1A9-4D6E-4C49-8FD8-6E979B631B8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1" name="CustomShape 1">
          <a:extLst>
            <a:ext uri="{FF2B5EF4-FFF2-40B4-BE49-F238E27FC236}">
              <a16:creationId xmlns:a16="http://schemas.microsoft.com/office/drawing/2014/main" id="{CC036FA8-65FC-4949-AE27-9D1BFC710C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2" name="CustomShape 1">
          <a:extLst>
            <a:ext uri="{FF2B5EF4-FFF2-40B4-BE49-F238E27FC236}">
              <a16:creationId xmlns:a16="http://schemas.microsoft.com/office/drawing/2014/main" id="{4A5DE6BE-041E-49E2-8F32-17005E2CB9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3" name="CustomShape 1">
          <a:extLst>
            <a:ext uri="{FF2B5EF4-FFF2-40B4-BE49-F238E27FC236}">
              <a16:creationId xmlns:a16="http://schemas.microsoft.com/office/drawing/2014/main" id="{9AD00208-374E-4A5A-AFB9-2847BA7101C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4" name="CustomShape 1">
          <a:extLst>
            <a:ext uri="{FF2B5EF4-FFF2-40B4-BE49-F238E27FC236}">
              <a16:creationId xmlns:a16="http://schemas.microsoft.com/office/drawing/2014/main" id="{98911351-4836-48D2-A41C-1D460032A2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5" name="CustomShape 1">
          <a:extLst>
            <a:ext uri="{FF2B5EF4-FFF2-40B4-BE49-F238E27FC236}">
              <a16:creationId xmlns:a16="http://schemas.microsoft.com/office/drawing/2014/main" id="{B798D3F5-FA01-42F7-8097-DF03359020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6" name="CustomShape 1">
          <a:extLst>
            <a:ext uri="{FF2B5EF4-FFF2-40B4-BE49-F238E27FC236}">
              <a16:creationId xmlns:a16="http://schemas.microsoft.com/office/drawing/2014/main" id="{4E927ACE-8587-4211-BD67-99BBBBDD75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7" name="CustomShape 1">
          <a:extLst>
            <a:ext uri="{FF2B5EF4-FFF2-40B4-BE49-F238E27FC236}">
              <a16:creationId xmlns:a16="http://schemas.microsoft.com/office/drawing/2014/main" id="{79B62605-237A-41AB-83EB-FC1B1F5EA8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8" name="CustomShape 1">
          <a:extLst>
            <a:ext uri="{FF2B5EF4-FFF2-40B4-BE49-F238E27FC236}">
              <a16:creationId xmlns:a16="http://schemas.microsoft.com/office/drawing/2014/main" id="{8E1F56A2-AD75-437F-800D-5B24DF095DA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39" name="CustomShape 1">
          <a:extLst>
            <a:ext uri="{FF2B5EF4-FFF2-40B4-BE49-F238E27FC236}">
              <a16:creationId xmlns:a16="http://schemas.microsoft.com/office/drawing/2014/main" id="{817831EA-2F67-4ED9-A16B-12BB6B906DA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0" name="CustomShape 1">
          <a:extLst>
            <a:ext uri="{FF2B5EF4-FFF2-40B4-BE49-F238E27FC236}">
              <a16:creationId xmlns:a16="http://schemas.microsoft.com/office/drawing/2014/main" id="{98653FB1-ED6C-4914-AA21-F58A0C018F6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1" name="CustomShape 1">
          <a:extLst>
            <a:ext uri="{FF2B5EF4-FFF2-40B4-BE49-F238E27FC236}">
              <a16:creationId xmlns:a16="http://schemas.microsoft.com/office/drawing/2014/main" id="{808D38C8-2DD2-4B47-A34F-710B55577A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2" name="CustomShape 1">
          <a:extLst>
            <a:ext uri="{FF2B5EF4-FFF2-40B4-BE49-F238E27FC236}">
              <a16:creationId xmlns:a16="http://schemas.microsoft.com/office/drawing/2014/main" id="{BAD1A244-3153-4B99-B880-2F71DA0447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3" name="CustomShape 1">
          <a:extLst>
            <a:ext uri="{FF2B5EF4-FFF2-40B4-BE49-F238E27FC236}">
              <a16:creationId xmlns:a16="http://schemas.microsoft.com/office/drawing/2014/main" id="{BAF93C56-14B5-44ED-9D19-16E48486A4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4" name="CustomShape 1">
          <a:extLst>
            <a:ext uri="{FF2B5EF4-FFF2-40B4-BE49-F238E27FC236}">
              <a16:creationId xmlns:a16="http://schemas.microsoft.com/office/drawing/2014/main" id="{1B924650-F89C-4A9A-A3EA-7AD8097EE6E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5" name="CustomShape 1">
          <a:extLst>
            <a:ext uri="{FF2B5EF4-FFF2-40B4-BE49-F238E27FC236}">
              <a16:creationId xmlns:a16="http://schemas.microsoft.com/office/drawing/2014/main" id="{218B9920-8972-4605-922E-A6370A0C5A8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6" name="CustomShape 1">
          <a:extLst>
            <a:ext uri="{FF2B5EF4-FFF2-40B4-BE49-F238E27FC236}">
              <a16:creationId xmlns:a16="http://schemas.microsoft.com/office/drawing/2014/main" id="{BF627117-2E04-4B07-A10A-EC1ABA14F3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7" name="CustomShape 1">
          <a:extLst>
            <a:ext uri="{FF2B5EF4-FFF2-40B4-BE49-F238E27FC236}">
              <a16:creationId xmlns:a16="http://schemas.microsoft.com/office/drawing/2014/main" id="{6F406B9F-5508-4C7B-ABD3-DEB1D031DA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8" name="CustomShape 1">
          <a:extLst>
            <a:ext uri="{FF2B5EF4-FFF2-40B4-BE49-F238E27FC236}">
              <a16:creationId xmlns:a16="http://schemas.microsoft.com/office/drawing/2014/main" id="{24462A58-9B75-4D0D-A200-20C5D250D5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49" name="CustomShape 1">
          <a:extLst>
            <a:ext uri="{FF2B5EF4-FFF2-40B4-BE49-F238E27FC236}">
              <a16:creationId xmlns:a16="http://schemas.microsoft.com/office/drawing/2014/main" id="{D0DBD138-5A73-4355-AB36-3A3ADF3D26E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0" name="CustomShape 1">
          <a:extLst>
            <a:ext uri="{FF2B5EF4-FFF2-40B4-BE49-F238E27FC236}">
              <a16:creationId xmlns:a16="http://schemas.microsoft.com/office/drawing/2014/main" id="{21295BF1-057F-47A8-B61B-08B9ADA7100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1" name="CustomShape 1">
          <a:extLst>
            <a:ext uri="{FF2B5EF4-FFF2-40B4-BE49-F238E27FC236}">
              <a16:creationId xmlns:a16="http://schemas.microsoft.com/office/drawing/2014/main" id="{6EA86A0E-1268-480F-A02C-CB500E6A365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2" name="CustomShape 1">
          <a:extLst>
            <a:ext uri="{FF2B5EF4-FFF2-40B4-BE49-F238E27FC236}">
              <a16:creationId xmlns:a16="http://schemas.microsoft.com/office/drawing/2014/main" id="{328FD5FA-E050-416A-A437-5D83937D53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3" name="CustomShape 1">
          <a:extLst>
            <a:ext uri="{FF2B5EF4-FFF2-40B4-BE49-F238E27FC236}">
              <a16:creationId xmlns:a16="http://schemas.microsoft.com/office/drawing/2014/main" id="{1902A9FC-D743-4107-ADCA-7E7AD49026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4" name="CustomShape 1">
          <a:extLst>
            <a:ext uri="{FF2B5EF4-FFF2-40B4-BE49-F238E27FC236}">
              <a16:creationId xmlns:a16="http://schemas.microsoft.com/office/drawing/2014/main" id="{1F751F8E-C428-484D-9C70-B2EA8DB70F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5" name="CustomShape 1">
          <a:extLst>
            <a:ext uri="{FF2B5EF4-FFF2-40B4-BE49-F238E27FC236}">
              <a16:creationId xmlns:a16="http://schemas.microsoft.com/office/drawing/2014/main" id="{F4F40A4D-4880-4C7D-AA7D-C5DCDBDDA0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6" name="CustomShape 1">
          <a:extLst>
            <a:ext uri="{FF2B5EF4-FFF2-40B4-BE49-F238E27FC236}">
              <a16:creationId xmlns:a16="http://schemas.microsoft.com/office/drawing/2014/main" id="{132E8E0E-545F-4C7C-983C-70D1B63B7B1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7" name="CustomShape 1">
          <a:extLst>
            <a:ext uri="{FF2B5EF4-FFF2-40B4-BE49-F238E27FC236}">
              <a16:creationId xmlns:a16="http://schemas.microsoft.com/office/drawing/2014/main" id="{FC64B540-F8E3-40FC-B973-797FD558CC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8" name="CustomShape 1">
          <a:extLst>
            <a:ext uri="{FF2B5EF4-FFF2-40B4-BE49-F238E27FC236}">
              <a16:creationId xmlns:a16="http://schemas.microsoft.com/office/drawing/2014/main" id="{021FA6A6-6526-44F5-9F11-4BD925D00E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59" name="CustomShape 1">
          <a:extLst>
            <a:ext uri="{FF2B5EF4-FFF2-40B4-BE49-F238E27FC236}">
              <a16:creationId xmlns:a16="http://schemas.microsoft.com/office/drawing/2014/main" id="{5C607A88-7CB1-4B13-B18F-CDD5730F46F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0" name="CustomShape 1">
          <a:extLst>
            <a:ext uri="{FF2B5EF4-FFF2-40B4-BE49-F238E27FC236}">
              <a16:creationId xmlns:a16="http://schemas.microsoft.com/office/drawing/2014/main" id="{B16D4520-C447-4714-BFD6-72D5EEC68B3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1" name="CustomShape 1">
          <a:extLst>
            <a:ext uri="{FF2B5EF4-FFF2-40B4-BE49-F238E27FC236}">
              <a16:creationId xmlns:a16="http://schemas.microsoft.com/office/drawing/2014/main" id="{7C11CFC6-F124-4215-AB6D-472F65287A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2" name="CustomShape 1">
          <a:extLst>
            <a:ext uri="{FF2B5EF4-FFF2-40B4-BE49-F238E27FC236}">
              <a16:creationId xmlns:a16="http://schemas.microsoft.com/office/drawing/2014/main" id="{94CF509F-E5ED-4CA7-A7AE-18B1CDECF1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3" name="CustomShape 1">
          <a:extLst>
            <a:ext uri="{FF2B5EF4-FFF2-40B4-BE49-F238E27FC236}">
              <a16:creationId xmlns:a16="http://schemas.microsoft.com/office/drawing/2014/main" id="{5DE7EDFC-C57F-4FFA-A7D6-47BC88608D6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4" name="CustomShape 1">
          <a:extLst>
            <a:ext uri="{FF2B5EF4-FFF2-40B4-BE49-F238E27FC236}">
              <a16:creationId xmlns:a16="http://schemas.microsoft.com/office/drawing/2014/main" id="{88AB6253-5488-475F-AAB9-556FE4E895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5" name="CustomShape 1">
          <a:extLst>
            <a:ext uri="{FF2B5EF4-FFF2-40B4-BE49-F238E27FC236}">
              <a16:creationId xmlns:a16="http://schemas.microsoft.com/office/drawing/2014/main" id="{7F03E601-D9C7-46CC-B023-2D57EC65E90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6" name="CustomShape 1">
          <a:extLst>
            <a:ext uri="{FF2B5EF4-FFF2-40B4-BE49-F238E27FC236}">
              <a16:creationId xmlns:a16="http://schemas.microsoft.com/office/drawing/2014/main" id="{E610324B-4769-42EF-8B5A-5369E32E3A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7" name="CustomShape 1">
          <a:extLst>
            <a:ext uri="{FF2B5EF4-FFF2-40B4-BE49-F238E27FC236}">
              <a16:creationId xmlns:a16="http://schemas.microsoft.com/office/drawing/2014/main" id="{72FAEF1C-818C-4543-9BD4-52F851A377A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8" name="CustomShape 1">
          <a:extLst>
            <a:ext uri="{FF2B5EF4-FFF2-40B4-BE49-F238E27FC236}">
              <a16:creationId xmlns:a16="http://schemas.microsoft.com/office/drawing/2014/main" id="{58164D2C-045D-4673-B6CF-5E160BFD749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69" name="CustomShape 1">
          <a:extLst>
            <a:ext uri="{FF2B5EF4-FFF2-40B4-BE49-F238E27FC236}">
              <a16:creationId xmlns:a16="http://schemas.microsoft.com/office/drawing/2014/main" id="{2579A8F4-53F5-4B92-A460-458F5B6A6FF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0" name="CustomShape 1">
          <a:extLst>
            <a:ext uri="{FF2B5EF4-FFF2-40B4-BE49-F238E27FC236}">
              <a16:creationId xmlns:a16="http://schemas.microsoft.com/office/drawing/2014/main" id="{66256B2C-C971-4335-9765-7DDD37C52DC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1" name="CustomShape 1">
          <a:extLst>
            <a:ext uri="{FF2B5EF4-FFF2-40B4-BE49-F238E27FC236}">
              <a16:creationId xmlns:a16="http://schemas.microsoft.com/office/drawing/2014/main" id="{EBDAF5D1-B974-4E9F-86C8-2A0A945A5B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2" name="CustomShape 1">
          <a:extLst>
            <a:ext uri="{FF2B5EF4-FFF2-40B4-BE49-F238E27FC236}">
              <a16:creationId xmlns:a16="http://schemas.microsoft.com/office/drawing/2014/main" id="{635FB9EF-9D30-46AD-8FA8-12655606FDC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3" name="CustomShape 1">
          <a:extLst>
            <a:ext uri="{FF2B5EF4-FFF2-40B4-BE49-F238E27FC236}">
              <a16:creationId xmlns:a16="http://schemas.microsoft.com/office/drawing/2014/main" id="{D01D969A-031C-4E3E-A28E-F6691AC61A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4" name="CustomShape 1">
          <a:extLst>
            <a:ext uri="{FF2B5EF4-FFF2-40B4-BE49-F238E27FC236}">
              <a16:creationId xmlns:a16="http://schemas.microsoft.com/office/drawing/2014/main" id="{8BF85B49-A41A-43C5-B6BE-8C2753AEA06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5" name="CustomShape 1">
          <a:extLst>
            <a:ext uri="{FF2B5EF4-FFF2-40B4-BE49-F238E27FC236}">
              <a16:creationId xmlns:a16="http://schemas.microsoft.com/office/drawing/2014/main" id="{438860B6-46F3-42E4-8BF6-ADA248F7CCB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6" name="CustomShape 1">
          <a:extLst>
            <a:ext uri="{FF2B5EF4-FFF2-40B4-BE49-F238E27FC236}">
              <a16:creationId xmlns:a16="http://schemas.microsoft.com/office/drawing/2014/main" id="{55164536-BB95-49B8-B66D-F25E08B709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7" name="CustomShape 1">
          <a:extLst>
            <a:ext uri="{FF2B5EF4-FFF2-40B4-BE49-F238E27FC236}">
              <a16:creationId xmlns:a16="http://schemas.microsoft.com/office/drawing/2014/main" id="{F1A717C1-CC3B-4D1E-9A4F-A52EEB16624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8" name="CustomShape 1">
          <a:extLst>
            <a:ext uri="{FF2B5EF4-FFF2-40B4-BE49-F238E27FC236}">
              <a16:creationId xmlns:a16="http://schemas.microsoft.com/office/drawing/2014/main" id="{02301062-17BC-4D5C-9DE6-9439C94A736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79" name="CustomShape 1">
          <a:extLst>
            <a:ext uri="{FF2B5EF4-FFF2-40B4-BE49-F238E27FC236}">
              <a16:creationId xmlns:a16="http://schemas.microsoft.com/office/drawing/2014/main" id="{5919771F-2EA5-4369-8D34-E5D8BA0AA8B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0" name="CustomShape 1">
          <a:extLst>
            <a:ext uri="{FF2B5EF4-FFF2-40B4-BE49-F238E27FC236}">
              <a16:creationId xmlns:a16="http://schemas.microsoft.com/office/drawing/2014/main" id="{732D4EC8-13F1-4B19-94B2-282EA76FD1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1" name="CustomShape 1">
          <a:extLst>
            <a:ext uri="{FF2B5EF4-FFF2-40B4-BE49-F238E27FC236}">
              <a16:creationId xmlns:a16="http://schemas.microsoft.com/office/drawing/2014/main" id="{A715DFA0-D98E-4A77-8E34-C31E48A0732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2" name="CustomShape 1">
          <a:extLst>
            <a:ext uri="{FF2B5EF4-FFF2-40B4-BE49-F238E27FC236}">
              <a16:creationId xmlns:a16="http://schemas.microsoft.com/office/drawing/2014/main" id="{E115D12B-B0C3-43B8-A9A3-D19DBE6E20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3" name="CustomShape 1">
          <a:extLst>
            <a:ext uri="{FF2B5EF4-FFF2-40B4-BE49-F238E27FC236}">
              <a16:creationId xmlns:a16="http://schemas.microsoft.com/office/drawing/2014/main" id="{0B89B4E3-1D01-4005-AB22-17446761251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4" name="CustomShape 1">
          <a:extLst>
            <a:ext uri="{FF2B5EF4-FFF2-40B4-BE49-F238E27FC236}">
              <a16:creationId xmlns:a16="http://schemas.microsoft.com/office/drawing/2014/main" id="{664BAD6C-1821-4835-A742-6A09EFED2E7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5" name="CustomShape 1">
          <a:extLst>
            <a:ext uri="{FF2B5EF4-FFF2-40B4-BE49-F238E27FC236}">
              <a16:creationId xmlns:a16="http://schemas.microsoft.com/office/drawing/2014/main" id="{6DBBBC43-CC3F-49E1-9FBD-7F987CA6C5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6" name="CustomShape 1">
          <a:extLst>
            <a:ext uri="{FF2B5EF4-FFF2-40B4-BE49-F238E27FC236}">
              <a16:creationId xmlns:a16="http://schemas.microsoft.com/office/drawing/2014/main" id="{DC8FD808-FBBF-485C-B7C6-3F42BE00C1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7" name="CustomShape 1">
          <a:extLst>
            <a:ext uri="{FF2B5EF4-FFF2-40B4-BE49-F238E27FC236}">
              <a16:creationId xmlns:a16="http://schemas.microsoft.com/office/drawing/2014/main" id="{245E4FAF-5783-4CAC-9E24-BF341EA278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8" name="CustomShape 1">
          <a:extLst>
            <a:ext uri="{FF2B5EF4-FFF2-40B4-BE49-F238E27FC236}">
              <a16:creationId xmlns:a16="http://schemas.microsoft.com/office/drawing/2014/main" id="{B11480B6-0848-4087-BA0D-1983FF13C5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89" name="CustomShape 1">
          <a:extLst>
            <a:ext uri="{FF2B5EF4-FFF2-40B4-BE49-F238E27FC236}">
              <a16:creationId xmlns:a16="http://schemas.microsoft.com/office/drawing/2014/main" id="{4FA02AA6-7DFF-4F45-919B-2A30A760B0F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0" name="CustomShape 1">
          <a:extLst>
            <a:ext uri="{FF2B5EF4-FFF2-40B4-BE49-F238E27FC236}">
              <a16:creationId xmlns:a16="http://schemas.microsoft.com/office/drawing/2014/main" id="{68C017CA-7CCD-4E87-9B1C-F0ADC532DFC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1" name="CustomShape 1">
          <a:extLst>
            <a:ext uri="{FF2B5EF4-FFF2-40B4-BE49-F238E27FC236}">
              <a16:creationId xmlns:a16="http://schemas.microsoft.com/office/drawing/2014/main" id="{D39E69AD-11BB-4481-90AD-E2D1502FB24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2" name="CustomShape 1">
          <a:extLst>
            <a:ext uri="{FF2B5EF4-FFF2-40B4-BE49-F238E27FC236}">
              <a16:creationId xmlns:a16="http://schemas.microsoft.com/office/drawing/2014/main" id="{49087075-4EF4-470F-8594-BF7575C99F6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3" name="CustomShape 1">
          <a:extLst>
            <a:ext uri="{FF2B5EF4-FFF2-40B4-BE49-F238E27FC236}">
              <a16:creationId xmlns:a16="http://schemas.microsoft.com/office/drawing/2014/main" id="{791FDE33-7915-497A-AEA1-07F89C9BF4B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4" name="CustomShape 1">
          <a:extLst>
            <a:ext uri="{FF2B5EF4-FFF2-40B4-BE49-F238E27FC236}">
              <a16:creationId xmlns:a16="http://schemas.microsoft.com/office/drawing/2014/main" id="{4BA9B424-6670-42BB-9DE6-14EE27B7FF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5" name="CustomShape 1">
          <a:extLst>
            <a:ext uri="{FF2B5EF4-FFF2-40B4-BE49-F238E27FC236}">
              <a16:creationId xmlns:a16="http://schemas.microsoft.com/office/drawing/2014/main" id="{314880FA-18C5-4EFC-91D4-9F7218B06CE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6" name="CustomShape 1">
          <a:extLst>
            <a:ext uri="{FF2B5EF4-FFF2-40B4-BE49-F238E27FC236}">
              <a16:creationId xmlns:a16="http://schemas.microsoft.com/office/drawing/2014/main" id="{D3E95C80-1A4C-4E5F-853E-A87B07B1BE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7" name="CustomShape 1">
          <a:extLst>
            <a:ext uri="{FF2B5EF4-FFF2-40B4-BE49-F238E27FC236}">
              <a16:creationId xmlns:a16="http://schemas.microsoft.com/office/drawing/2014/main" id="{F830940D-8BEC-407D-B3DF-4FECFBE508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8" name="CustomShape 1">
          <a:extLst>
            <a:ext uri="{FF2B5EF4-FFF2-40B4-BE49-F238E27FC236}">
              <a16:creationId xmlns:a16="http://schemas.microsoft.com/office/drawing/2014/main" id="{5BE3B23A-395A-4C10-8EAF-F689BAD7BA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599" name="CustomShape 1">
          <a:extLst>
            <a:ext uri="{FF2B5EF4-FFF2-40B4-BE49-F238E27FC236}">
              <a16:creationId xmlns:a16="http://schemas.microsoft.com/office/drawing/2014/main" id="{B00D4857-5716-4E6D-957B-C3771AF255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0" name="CustomShape 1">
          <a:extLst>
            <a:ext uri="{FF2B5EF4-FFF2-40B4-BE49-F238E27FC236}">
              <a16:creationId xmlns:a16="http://schemas.microsoft.com/office/drawing/2014/main" id="{FE742203-49BD-45E2-8D2D-8705C4191C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1" name="CustomShape 1">
          <a:extLst>
            <a:ext uri="{FF2B5EF4-FFF2-40B4-BE49-F238E27FC236}">
              <a16:creationId xmlns:a16="http://schemas.microsoft.com/office/drawing/2014/main" id="{ECE3AB44-5AEA-43F5-B470-70F1C8FE50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2" name="CustomShape 1">
          <a:extLst>
            <a:ext uri="{FF2B5EF4-FFF2-40B4-BE49-F238E27FC236}">
              <a16:creationId xmlns:a16="http://schemas.microsoft.com/office/drawing/2014/main" id="{BA93B9B1-7625-4E53-9232-A269B6297AA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3" name="CustomShape 1">
          <a:extLst>
            <a:ext uri="{FF2B5EF4-FFF2-40B4-BE49-F238E27FC236}">
              <a16:creationId xmlns:a16="http://schemas.microsoft.com/office/drawing/2014/main" id="{74A478DF-C4A0-4A79-B8B6-0200B4ACB4D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4" name="CustomShape 1">
          <a:extLst>
            <a:ext uri="{FF2B5EF4-FFF2-40B4-BE49-F238E27FC236}">
              <a16:creationId xmlns:a16="http://schemas.microsoft.com/office/drawing/2014/main" id="{9D724759-BB1D-4549-8C12-6BC2E86B39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5" name="CustomShape 1">
          <a:extLst>
            <a:ext uri="{FF2B5EF4-FFF2-40B4-BE49-F238E27FC236}">
              <a16:creationId xmlns:a16="http://schemas.microsoft.com/office/drawing/2014/main" id="{FA7F9259-EF15-4374-9069-9BAE801497D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6" name="CustomShape 1">
          <a:extLst>
            <a:ext uri="{FF2B5EF4-FFF2-40B4-BE49-F238E27FC236}">
              <a16:creationId xmlns:a16="http://schemas.microsoft.com/office/drawing/2014/main" id="{23317382-6656-4A89-A8A2-E6B283FF273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7" name="CustomShape 1">
          <a:extLst>
            <a:ext uri="{FF2B5EF4-FFF2-40B4-BE49-F238E27FC236}">
              <a16:creationId xmlns:a16="http://schemas.microsoft.com/office/drawing/2014/main" id="{003A04BE-EC2F-4EFA-8435-3659220E18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8" name="CustomShape 1">
          <a:extLst>
            <a:ext uri="{FF2B5EF4-FFF2-40B4-BE49-F238E27FC236}">
              <a16:creationId xmlns:a16="http://schemas.microsoft.com/office/drawing/2014/main" id="{0875CF37-EB78-430F-80ED-B94AD45A7F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09" name="CustomShape 1">
          <a:extLst>
            <a:ext uri="{FF2B5EF4-FFF2-40B4-BE49-F238E27FC236}">
              <a16:creationId xmlns:a16="http://schemas.microsoft.com/office/drawing/2014/main" id="{ACED68A4-81F2-4C87-A0B0-0E975545BF1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0" name="CustomShape 1">
          <a:extLst>
            <a:ext uri="{FF2B5EF4-FFF2-40B4-BE49-F238E27FC236}">
              <a16:creationId xmlns:a16="http://schemas.microsoft.com/office/drawing/2014/main" id="{B57F2692-0E05-4EE1-962D-3BB5086CE1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1" name="CustomShape 1">
          <a:extLst>
            <a:ext uri="{FF2B5EF4-FFF2-40B4-BE49-F238E27FC236}">
              <a16:creationId xmlns:a16="http://schemas.microsoft.com/office/drawing/2014/main" id="{C7B22199-4B0C-467A-8DFB-225F9427516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2" name="CustomShape 1">
          <a:extLst>
            <a:ext uri="{FF2B5EF4-FFF2-40B4-BE49-F238E27FC236}">
              <a16:creationId xmlns:a16="http://schemas.microsoft.com/office/drawing/2014/main" id="{2BDC93B0-12AB-4A63-9666-33B75DB986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3" name="CustomShape 1">
          <a:extLst>
            <a:ext uri="{FF2B5EF4-FFF2-40B4-BE49-F238E27FC236}">
              <a16:creationId xmlns:a16="http://schemas.microsoft.com/office/drawing/2014/main" id="{CC7EA0EE-A209-4F50-8E0B-96D15987E3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4" name="CustomShape 1">
          <a:extLst>
            <a:ext uri="{FF2B5EF4-FFF2-40B4-BE49-F238E27FC236}">
              <a16:creationId xmlns:a16="http://schemas.microsoft.com/office/drawing/2014/main" id="{3103286E-8AF0-441E-A925-ED2154A23AC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5" name="CustomShape 1">
          <a:extLst>
            <a:ext uri="{FF2B5EF4-FFF2-40B4-BE49-F238E27FC236}">
              <a16:creationId xmlns:a16="http://schemas.microsoft.com/office/drawing/2014/main" id="{C2DD510B-37F7-45A3-AAB1-1C76E532546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6" name="CustomShape 1">
          <a:extLst>
            <a:ext uri="{FF2B5EF4-FFF2-40B4-BE49-F238E27FC236}">
              <a16:creationId xmlns:a16="http://schemas.microsoft.com/office/drawing/2014/main" id="{9D332EDD-CE50-4CB2-ACE9-DC33529007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7" name="CustomShape 1">
          <a:extLst>
            <a:ext uri="{FF2B5EF4-FFF2-40B4-BE49-F238E27FC236}">
              <a16:creationId xmlns:a16="http://schemas.microsoft.com/office/drawing/2014/main" id="{EF883470-5B6A-413C-B77B-D499EBBE62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8" name="CustomShape 1">
          <a:extLst>
            <a:ext uri="{FF2B5EF4-FFF2-40B4-BE49-F238E27FC236}">
              <a16:creationId xmlns:a16="http://schemas.microsoft.com/office/drawing/2014/main" id="{748268F2-928F-484C-AA66-6CC1BF78AE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19" name="CustomShape 1">
          <a:extLst>
            <a:ext uri="{FF2B5EF4-FFF2-40B4-BE49-F238E27FC236}">
              <a16:creationId xmlns:a16="http://schemas.microsoft.com/office/drawing/2014/main" id="{381CE654-8542-4632-8627-41D3DD72364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0" name="CustomShape 1">
          <a:extLst>
            <a:ext uri="{FF2B5EF4-FFF2-40B4-BE49-F238E27FC236}">
              <a16:creationId xmlns:a16="http://schemas.microsoft.com/office/drawing/2014/main" id="{25787B14-B630-4611-BC25-F1243AF6203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1" name="CustomShape 1">
          <a:extLst>
            <a:ext uri="{FF2B5EF4-FFF2-40B4-BE49-F238E27FC236}">
              <a16:creationId xmlns:a16="http://schemas.microsoft.com/office/drawing/2014/main" id="{A8F29C8B-045B-4D6D-AB57-B3C476306D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2" name="CustomShape 1">
          <a:extLst>
            <a:ext uri="{FF2B5EF4-FFF2-40B4-BE49-F238E27FC236}">
              <a16:creationId xmlns:a16="http://schemas.microsoft.com/office/drawing/2014/main" id="{567CEC18-404F-41BD-AD9B-90FDA36D5BA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3" name="CustomShape 1">
          <a:extLst>
            <a:ext uri="{FF2B5EF4-FFF2-40B4-BE49-F238E27FC236}">
              <a16:creationId xmlns:a16="http://schemas.microsoft.com/office/drawing/2014/main" id="{099752FE-91BA-4993-AB26-BC84C2ED4A0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4" name="CustomShape 1">
          <a:extLst>
            <a:ext uri="{FF2B5EF4-FFF2-40B4-BE49-F238E27FC236}">
              <a16:creationId xmlns:a16="http://schemas.microsoft.com/office/drawing/2014/main" id="{5C6D4493-5609-4F74-810C-A340472F910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5" name="CustomShape 1">
          <a:extLst>
            <a:ext uri="{FF2B5EF4-FFF2-40B4-BE49-F238E27FC236}">
              <a16:creationId xmlns:a16="http://schemas.microsoft.com/office/drawing/2014/main" id="{B98CC1C7-F271-47FF-92A2-FF6C27F8A43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6" name="CustomShape 1">
          <a:extLst>
            <a:ext uri="{FF2B5EF4-FFF2-40B4-BE49-F238E27FC236}">
              <a16:creationId xmlns:a16="http://schemas.microsoft.com/office/drawing/2014/main" id="{A94237C9-7DC7-435F-9A74-D574C5B8154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7" name="CustomShape 1">
          <a:extLst>
            <a:ext uri="{FF2B5EF4-FFF2-40B4-BE49-F238E27FC236}">
              <a16:creationId xmlns:a16="http://schemas.microsoft.com/office/drawing/2014/main" id="{A93753D3-E268-4D40-8707-AAD14BAADE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8" name="CustomShape 1">
          <a:extLst>
            <a:ext uri="{FF2B5EF4-FFF2-40B4-BE49-F238E27FC236}">
              <a16:creationId xmlns:a16="http://schemas.microsoft.com/office/drawing/2014/main" id="{C0F182EF-1D89-4CD1-85AD-C7E4992F2F5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29" name="CustomShape 1">
          <a:extLst>
            <a:ext uri="{FF2B5EF4-FFF2-40B4-BE49-F238E27FC236}">
              <a16:creationId xmlns:a16="http://schemas.microsoft.com/office/drawing/2014/main" id="{92246565-34CA-41D1-BC71-4719E9B762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0" name="CustomShape 1">
          <a:extLst>
            <a:ext uri="{FF2B5EF4-FFF2-40B4-BE49-F238E27FC236}">
              <a16:creationId xmlns:a16="http://schemas.microsoft.com/office/drawing/2014/main" id="{37ED4476-5448-4F44-B31E-3638D5E27B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1" name="CustomShape 1">
          <a:extLst>
            <a:ext uri="{FF2B5EF4-FFF2-40B4-BE49-F238E27FC236}">
              <a16:creationId xmlns:a16="http://schemas.microsoft.com/office/drawing/2014/main" id="{6C97345B-EF1E-46C8-854E-B5BEBB7584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2" name="CustomShape 1">
          <a:extLst>
            <a:ext uri="{FF2B5EF4-FFF2-40B4-BE49-F238E27FC236}">
              <a16:creationId xmlns:a16="http://schemas.microsoft.com/office/drawing/2014/main" id="{2DC1C24E-2C71-4C94-97A5-C01751469DB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3" name="CustomShape 1">
          <a:extLst>
            <a:ext uri="{FF2B5EF4-FFF2-40B4-BE49-F238E27FC236}">
              <a16:creationId xmlns:a16="http://schemas.microsoft.com/office/drawing/2014/main" id="{B239CF44-3F23-456F-8462-EAF21D3579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4" name="CustomShape 1">
          <a:extLst>
            <a:ext uri="{FF2B5EF4-FFF2-40B4-BE49-F238E27FC236}">
              <a16:creationId xmlns:a16="http://schemas.microsoft.com/office/drawing/2014/main" id="{6C488A4E-9E63-4161-8A8A-5DAC9510119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5" name="CustomShape 1">
          <a:extLst>
            <a:ext uri="{FF2B5EF4-FFF2-40B4-BE49-F238E27FC236}">
              <a16:creationId xmlns:a16="http://schemas.microsoft.com/office/drawing/2014/main" id="{1189B9B3-BECF-4367-B437-27F54F55094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6" name="CustomShape 1">
          <a:extLst>
            <a:ext uri="{FF2B5EF4-FFF2-40B4-BE49-F238E27FC236}">
              <a16:creationId xmlns:a16="http://schemas.microsoft.com/office/drawing/2014/main" id="{88F692B6-DAE7-416E-AE24-06706DD5B72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7" name="CustomShape 1">
          <a:extLst>
            <a:ext uri="{FF2B5EF4-FFF2-40B4-BE49-F238E27FC236}">
              <a16:creationId xmlns:a16="http://schemas.microsoft.com/office/drawing/2014/main" id="{55C57CC7-B136-45AE-89D5-796FEBEB86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8" name="CustomShape 1">
          <a:extLst>
            <a:ext uri="{FF2B5EF4-FFF2-40B4-BE49-F238E27FC236}">
              <a16:creationId xmlns:a16="http://schemas.microsoft.com/office/drawing/2014/main" id="{D29831D5-C36C-4746-A181-D01778B94F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39" name="CustomShape 1">
          <a:extLst>
            <a:ext uri="{FF2B5EF4-FFF2-40B4-BE49-F238E27FC236}">
              <a16:creationId xmlns:a16="http://schemas.microsoft.com/office/drawing/2014/main" id="{A853F7FF-F5F4-4E1D-9D66-EEDB49F16F3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0" name="CustomShape 1">
          <a:extLst>
            <a:ext uri="{FF2B5EF4-FFF2-40B4-BE49-F238E27FC236}">
              <a16:creationId xmlns:a16="http://schemas.microsoft.com/office/drawing/2014/main" id="{667E2004-ABA0-4FFA-A462-A3314C85128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1" name="CustomShape 1">
          <a:extLst>
            <a:ext uri="{FF2B5EF4-FFF2-40B4-BE49-F238E27FC236}">
              <a16:creationId xmlns:a16="http://schemas.microsoft.com/office/drawing/2014/main" id="{71803D21-4EA8-4FF5-8CAA-F441818069E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2" name="CustomShape 1">
          <a:extLst>
            <a:ext uri="{FF2B5EF4-FFF2-40B4-BE49-F238E27FC236}">
              <a16:creationId xmlns:a16="http://schemas.microsoft.com/office/drawing/2014/main" id="{A8D53CBB-3A0D-413F-893D-423333C0CE4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3" name="CustomShape 1">
          <a:extLst>
            <a:ext uri="{FF2B5EF4-FFF2-40B4-BE49-F238E27FC236}">
              <a16:creationId xmlns:a16="http://schemas.microsoft.com/office/drawing/2014/main" id="{1B6EC8BF-9685-47DA-AAF8-488A7310A3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4" name="CustomShape 1">
          <a:extLst>
            <a:ext uri="{FF2B5EF4-FFF2-40B4-BE49-F238E27FC236}">
              <a16:creationId xmlns:a16="http://schemas.microsoft.com/office/drawing/2014/main" id="{01B0C524-2C11-427A-9C08-931C98E690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5" name="CustomShape 1">
          <a:extLst>
            <a:ext uri="{FF2B5EF4-FFF2-40B4-BE49-F238E27FC236}">
              <a16:creationId xmlns:a16="http://schemas.microsoft.com/office/drawing/2014/main" id="{C5B6271E-5602-47B6-8FBD-532AA57CA10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6" name="CustomShape 1">
          <a:extLst>
            <a:ext uri="{FF2B5EF4-FFF2-40B4-BE49-F238E27FC236}">
              <a16:creationId xmlns:a16="http://schemas.microsoft.com/office/drawing/2014/main" id="{6FCB0305-F675-4411-89AD-5719005BD57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7" name="CustomShape 1">
          <a:extLst>
            <a:ext uri="{FF2B5EF4-FFF2-40B4-BE49-F238E27FC236}">
              <a16:creationId xmlns:a16="http://schemas.microsoft.com/office/drawing/2014/main" id="{369BE9CA-ADD9-4526-8DB5-3B4BB41D228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8" name="CustomShape 1">
          <a:extLst>
            <a:ext uri="{FF2B5EF4-FFF2-40B4-BE49-F238E27FC236}">
              <a16:creationId xmlns:a16="http://schemas.microsoft.com/office/drawing/2014/main" id="{1E6A807F-26D7-4E76-95F9-678746951E7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49" name="CustomShape 1">
          <a:extLst>
            <a:ext uri="{FF2B5EF4-FFF2-40B4-BE49-F238E27FC236}">
              <a16:creationId xmlns:a16="http://schemas.microsoft.com/office/drawing/2014/main" id="{AE7AAC62-7B80-4EA8-ADA6-CE4E3A811F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0" name="CustomShape 1">
          <a:extLst>
            <a:ext uri="{FF2B5EF4-FFF2-40B4-BE49-F238E27FC236}">
              <a16:creationId xmlns:a16="http://schemas.microsoft.com/office/drawing/2014/main" id="{671DDDAC-D0A7-417D-AE05-D021CCAF9C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1" name="CustomShape 1">
          <a:extLst>
            <a:ext uri="{FF2B5EF4-FFF2-40B4-BE49-F238E27FC236}">
              <a16:creationId xmlns:a16="http://schemas.microsoft.com/office/drawing/2014/main" id="{418E2087-DA9E-4B99-934B-68DA9135D1A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2" name="CustomShape 1">
          <a:extLst>
            <a:ext uri="{FF2B5EF4-FFF2-40B4-BE49-F238E27FC236}">
              <a16:creationId xmlns:a16="http://schemas.microsoft.com/office/drawing/2014/main" id="{563B5D84-200E-4A0F-8D61-5C76F329A8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3" name="CustomShape 1">
          <a:extLst>
            <a:ext uri="{FF2B5EF4-FFF2-40B4-BE49-F238E27FC236}">
              <a16:creationId xmlns:a16="http://schemas.microsoft.com/office/drawing/2014/main" id="{0ED30787-82BD-4AE4-8AF0-F7E075DF5E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4" name="CustomShape 1">
          <a:extLst>
            <a:ext uri="{FF2B5EF4-FFF2-40B4-BE49-F238E27FC236}">
              <a16:creationId xmlns:a16="http://schemas.microsoft.com/office/drawing/2014/main" id="{D9E66593-D0F2-4BF5-A794-B5161DD17FB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5" name="CustomShape 1">
          <a:extLst>
            <a:ext uri="{FF2B5EF4-FFF2-40B4-BE49-F238E27FC236}">
              <a16:creationId xmlns:a16="http://schemas.microsoft.com/office/drawing/2014/main" id="{87A62918-CDB6-4EC9-BED3-10E630C42B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6" name="CustomShape 1">
          <a:extLst>
            <a:ext uri="{FF2B5EF4-FFF2-40B4-BE49-F238E27FC236}">
              <a16:creationId xmlns:a16="http://schemas.microsoft.com/office/drawing/2014/main" id="{A5C86C00-1A5B-412C-A4A1-08CC0EA40C6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7" name="CustomShape 1">
          <a:extLst>
            <a:ext uri="{FF2B5EF4-FFF2-40B4-BE49-F238E27FC236}">
              <a16:creationId xmlns:a16="http://schemas.microsoft.com/office/drawing/2014/main" id="{7466C107-3BDC-4636-BFBE-2F868A80FBB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8" name="CustomShape 1">
          <a:extLst>
            <a:ext uri="{FF2B5EF4-FFF2-40B4-BE49-F238E27FC236}">
              <a16:creationId xmlns:a16="http://schemas.microsoft.com/office/drawing/2014/main" id="{F66DFB3F-EF2A-42DE-8543-2BCEA60675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59" name="CustomShape 1">
          <a:extLst>
            <a:ext uri="{FF2B5EF4-FFF2-40B4-BE49-F238E27FC236}">
              <a16:creationId xmlns:a16="http://schemas.microsoft.com/office/drawing/2014/main" id="{EF96C81B-1E54-47CB-A997-D9BBDA4AE7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0" name="CustomShape 1">
          <a:extLst>
            <a:ext uri="{FF2B5EF4-FFF2-40B4-BE49-F238E27FC236}">
              <a16:creationId xmlns:a16="http://schemas.microsoft.com/office/drawing/2014/main" id="{EED85283-CDCA-4B09-98C5-DCC463B5430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1" name="CustomShape 1">
          <a:extLst>
            <a:ext uri="{FF2B5EF4-FFF2-40B4-BE49-F238E27FC236}">
              <a16:creationId xmlns:a16="http://schemas.microsoft.com/office/drawing/2014/main" id="{9D6E08A1-A435-4AFE-BC21-352E91124B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2" name="CustomShape 1">
          <a:extLst>
            <a:ext uri="{FF2B5EF4-FFF2-40B4-BE49-F238E27FC236}">
              <a16:creationId xmlns:a16="http://schemas.microsoft.com/office/drawing/2014/main" id="{D9C692AF-1E1E-4DF5-B7C1-BB65BEB90B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3" name="CustomShape 1">
          <a:extLst>
            <a:ext uri="{FF2B5EF4-FFF2-40B4-BE49-F238E27FC236}">
              <a16:creationId xmlns:a16="http://schemas.microsoft.com/office/drawing/2014/main" id="{1F95258D-BFB7-44E1-B45F-C671706D4F0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4" name="CustomShape 1">
          <a:extLst>
            <a:ext uri="{FF2B5EF4-FFF2-40B4-BE49-F238E27FC236}">
              <a16:creationId xmlns:a16="http://schemas.microsoft.com/office/drawing/2014/main" id="{CC55399E-2BA5-45AF-B0FF-E773C49436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5" name="CustomShape 1">
          <a:extLst>
            <a:ext uri="{FF2B5EF4-FFF2-40B4-BE49-F238E27FC236}">
              <a16:creationId xmlns:a16="http://schemas.microsoft.com/office/drawing/2014/main" id="{57BE107F-5AF7-4164-8D99-79D6457CCDB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6" name="CustomShape 1">
          <a:extLst>
            <a:ext uri="{FF2B5EF4-FFF2-40B4-BE49-F238E27FC236}">
              <a16:creationId xmlns:a16="http://schemas.microsoft.com/office/drawing/2014/main" id="{A0C71E75-2FBB-42AD-8606-C7CAE4B79DB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7" name="CustomShape 1">
          <a:extLst>
            <a:ext uri="{FF2B5EF4-FFF2-40B4-BE49-F238E27FC236}">
              <a16:creationId xmlns:a16="http://schemas.microsoft.com/office/drawing/2014/main" id="{CBC56008-C383-4C4C-850E-24FDFE6B04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8" name="CustomShape 1">
          <a:extLst>
            <a:ext uri="{FF2B5EF4-FFF2-40B4-BE49-F238E27FC236}">
              <a16:creationId xmlns:a16="http://schemas.microsoft.com/office/drawing/2014/main" id="{91C2B5CA-7D35-42FE-881D-60B1961AA8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69" name="CustomShape 1">
          <a:extLst>
            <a:ext uri="{FF2B5EF4-FFF2-40B4-BE49-F238E27FC236}">
              <a16:creationId xmlns:a16="http://schemas.microsoft.com/office/drawing/2014/main" id="{34C45C8F-64D9-4E58-8418-834ECC5E919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0" name="CustomShape 1">
          <a:extLst>
            <a:ext uri="{FF2B5EF4-FFF2-40B4-BE49-F238E27FC236}">
              <a16:creationId xmlns:a16="http://schemas.microsoft.com/office/drawing/2014/main" id="{08582AAA-840F-4354-8B84-585AB0CBA5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1" name="CustomShape 1">
          <a:extLst>
            <a:ext uri="{FF2B5EF4-FFF2-40B4-BE49-F238E27FC236}">
              <a16:creationId xmlns:a16="http://schemas.microsoft.com/office/drawing/2014/main" id="{FC31D3A7-DBF1-4EDF-ACCA-E595764CAC5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2" name="CustomShape 1">
          <a:extLst>
            <a:ext uri="{FF2B5EF4-FFF2-40B4-BE49-F238E27FC236}">
              <a16:creationId xmlns:a16="http://schemas.microsoft.com/office/drawing/2014/main" id="{4F3AE29A-5E8F-40DB-920B-311AD6C6946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3" name="CustomShape 1">
          <a:extLst>
            <a:ext uri="{FF2B5EF4-FFF2-40B4-BE49-F238E27FC236}">
              <a16:creationId xmlns:a16="http://schemas.microsoft.com/office/drawing/2014/main" id="{7226C531-321C-41FA-ABB9-D44CD4A8FF3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4" name="CustomShape 1">
          <a:extLst>
            <a:ext uri="{FF2B5EF4-FFF2-40B4-BE49-F238E27FC236}">
              <a16:creationId xmlns:a16="http://schemas.microsoft.com/office/drawing/2014/main" id="{BE900AB3-249F-4A0C-9EDE-BA282E5C803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5" name="CustomShape 1">
          <a:extLst>
            <a:ext uri="{FF2B5EF4-FFF2-40B4-BE49-F238E27FC236}">
              <a16:creationId xmlns:a16="http://schemas.microsoft.com/office/drawing/2014/main" id="{F2DFC22F-3690-4369-B2AB-2762F5ED52D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6" name="CustomShape 1">
          <a:extLst>
            <a:ext uri="{FF2B5EF4-FFF2-40B4-BE49-F238E27FC236}">
              <a16:creationId xmlns:a16="http://schemas.microsoft.com/office/drawing/2014/main" id="{FBA5E41E-56A5-4E15-9904-B61D5E62F0C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7" name="CustomShape 1">
          <a:extLst>
            <a:ext uri="{FF2B5EF4-FFF2-40B4-BE49-F238E27FC236}">
              <a16:creationId xmlns:a16="http://schemas.microsoft.com/office/drawing/2014/main" id="{0F0D9525-3441-468C-BDA3-A49D8CA23A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8" name="CustomShape 1">
          <a:extLst>
            <a:ext uri="{FF2B5EF4-FFF2-40B4-BE49-F238E27FC236}">
              <a16:creationId xmlns:a16="http://schemas.microsoft.com/office/drawing/2014/main" id="{6450E1BE-2D1C-4957-BC37-A535EC5AA10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79" name="CustomShape 1">
          <a:extLst>
            <a:ext uri="{FF2B5EF4-FFF2-40B4-BE49-F238E27FC236}">
              <a16:creationId xmlns:a16="http://schemas.microsoft.com/office/drawing/2014/main" id="{52F3B5BE-0DA4-471D-B6D7-1B7B241B0F3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0" name="CustomShape 1">
          <a:extLst>
            <a:ext uri="{FF2B5EF4-FFF2-40B4-BE49-F238E27FC236}">
              <a16:creationId xmlns:a16="http://schemas.microsoft.com/office/drawing/2014/main" id="{2291CD76-D55C-478E-BC1F-3C242A94434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1" name="CustomShape 1">
          <a:extLst>
            <a:ext uri="{FF2B5EF4-FFF2-40B4-BE49-F238E27FC236}">
              <a16:creationId xmlns:a16="http://schemas.microsoft.com/office/drawing/2014/main" id="{09D2D453-96BD-4D45-A624-7111CB61887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2" name="CustomShape 1">
          <a:extLst>
            <a:ext uri="{FF2B5EF4-FFF2-40B4-BE49-F238E27FC236}">
              <a16:creationId xmlns:a16="http://schemas.microsoft.com/office/drawing/2014/main" id="{712640C2-5711-4430-93DC-F1867C620D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3" name="CustomShape 1">
          <a:extLst>
            <a:ext uri="{FF2B5EF4-FFF2-40B4-BE49-F238E27FC236}">
              <a16:creationId xmlns:a16="http://schemas.microsoft.com/office/drawing/2014/main" id="{14A12114-1702-4564-9135-3559E137238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4" name="CustomShape 1">
          <a:extLst>
            <a:ext uri="{FF2B5EF4-FFF2-40B4-BE49-F238E27FC236}">
              <a16:creationId xmlns:a16="http://schemas.microsoft.com/office/drawing/2014/main" id="{FA6CAD2A-E3A7-411E-803D-5E68AE003C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5" name="CustomShape 1">
          <a:extLst>
            <a:ext uri="{FF2B5EF4-FFF2-40B4-BE49-F238E27FC236}">
              <a16:creationId xmlns:a16="http://schemas.microsoft.com/office/drawing/2014/main" id="{35ABF8B4-E5F2-43AB-8C55-BF38310894D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6" name="CustomShape 1">
          <a:extLst>
            <a:ext uri="{FF2B5EF4-FFF2-40B4-BE49-F238E27FC236}">
              <a16:creationId xmlns:a16="http://schemas.microsoft.com/office/drawing/2014/main" id="{A6846390-4D18-4BEF-88D8-D6D153E7415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7" name="CustomShape 1">
          <a:extLst>
            <a:ext uri="{FF2B5EF4-FFF2-40B4-BE49-F238E27FC236}">
              <a16:creationId xmlns:a16="http://schemas.microsoft.com/office/drawing/2014/main" id="{1E630CAF-99BF-4C20-9227-60F561D5AA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8" name="CustomShape 1">
          <a:extLst>
            <a:ext uri="{FF2B5EF4-FFF2-40B4-BE49-F238E27FC236}">
              <a16:creationId xmlns:a16="http://schemas.microsoft.com/office/drawing/2014/main" id="{9BE2B515-7A73-4796-84AD-58DD436F98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89" name="CustomShape 1">
          <a:extLst>
            <a:ext uri="{FF2B5EF4-FFF2-40B4-BE49-F238E27FC236}">
              <a16:creationId xmlns:a16="http://schemas.microsoft.com/office/drawing/2014/main" id="{B6FFA681-7890-41F6-8E1D-6F8D432BA7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0" name="CustomShape 1">
          <a:extLst>
            <a:ext uri="{FF2B5EF4-FFF2-40B4-BE49-F238E27FC236}">
              <a16:creationId xmlns:a16="http://schemas.microsoft.com/office/drawing/2014/main" id="{57D44A24-CD85-41AA-BF9D-BE388458BC7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1" name="CustomShape 1">
          <a:extLst>
            <a:ext uri="{FF2B5EF4-FFF2-40B4-BE49-F238E27FC236}">
              <a16:creationId xmlns:a16="http://schemas.microsoft.com/office/drawing/2014/main" id="{753729F4-0992-41FD-B6A7-F9722CB224B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2" name="CustomShape 1">
          <a:extLst>
            <a:ext uri="{FF2B5EF4-FFF2-40B4-BE49-F238E27FC236}">
              <a16:creationId xmlns:a16="http://schemas.microsoft.com/office/drawing/2014/main" id="{E6CC1B93-8BD9-48C3-868F-9A0437AE9D5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3" name="CustomShape 1">
          <a:extLst>
            <a:ext uri="{FF2B5EF4-FFF2-40B4-BE49-F238E27FC236}">
              <a16:creationId xmlns:a16="http://schemas.microsoft.com/office/drawing/2014/main" id="{EF460E7F-E766-4FEA-A576-87C0A59B2E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4" name="CustomShape 1">
          <a:extLst>
            <a:ext uri="{FF2B5EF4-FFF2-40B4-BE49-F238E27FC236}">
              <a16:creationId xmlns:a16="http://schemas.microsoft.com/office/drawing/2014/main" id="{34B597D2-A48A-464B-A9ED-31D73D4C62D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5" name="CustomShape 1">
          <a:extLst>
            <a:ext uri="{FF2B5EF4-FFF2-40B4-BE49-F238E27FC236}">
              <a16:creationId xmlns:a16="http://schemas.microsoft.com/office/drawing/2014/main" id="{494770E0-9861-471F-B058-4774FC207D2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6" name="CustomShape 1">
          <a:extLst>
            <a:ext uri="{FF2B5EF4-FFF2-40B4-BE49-F238E27FC236}">
              <a16:creationId xmlns:a16="http://schemas.microsoft.com/office/drawing/2014/main" id="{CE1623B4-A7FC-450B-9ADE-DA5D202795F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7" name="CustomShape 1">
          <a:extLst>
            <a:ext uri="{FF2B5EF4-FFF2-40B4-BE49-F238E27FC236}">
              <a16:creationId xmlns:a16="http://schemas.microsoft.com/office/drawing/2014/main" id="{EE709F33-9039-4301-8043-6336175BC93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8" name="CustomShape 1">
          <a:extLst>
            <a:ext uri="{FF2B5EF4-FFF2-40B4-BE49-F238E27FC236}">
              <a16:creationId xmlns:a16="http://schemas.microsoft.com/office/drawing/2014/main" id="{FA33EFE9-AA34-4197-9BE1-AB028CD92D5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699" name="CustomShape 1">
          <a:extLst>
            <a:ext uri="{FF2B5EF4-FFF2-40B4-BE49-F238E27FC236}">
              <a16:creationId xmlns:a16="http://schemas.microsoft.com/office/drawing/2014/main" id="{C4CBAAEA-A994-4A5D-BB0B-C3B2E073414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0" name="CustomShape 1">
          <a:extLst>
            <a:ext uri="{FF2B5EF4-FFF2-40B4-BE49-F238E27FC236}">
              <a16:creationId xmlns:a16="http://schemas.microsoft.com/office/drawing/2014/main" id="{DD12D645-D071-400E-A366-1299ED7C81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1" name="CustomShape 1">
          <a:extLst>
            <a:ext uri="{FF2B5EF4-FFF2-40B4-BE49-F238E27FC236}">
              <a16:creationId xmlns:a16="http://schemas.microsoft.com/office/drawing/2014/main" id="{FDBA28BC-63F7-4A66-BFC3-5D5CE654D1C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2" name="CustomShape 1">
          <a:extLst>
            <a:ext uri="{FF2B5EF4-FFF2-40B4-BE49-F238E27FC236}">
              <a16:creationId xmlns:a16="http://schemas.microsoft.com/office/drawing/2014/main" id="{59A730F9-E65D-4EC3-ACA5-E61BA8706C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3" name="CustomShape 1">
          <a:extLst>
            <a:ext uri="{FF2B5EF4-FFF2-40B4-BE49-F238E27FC236}">
              <a16:creationId xmlns:a16="http://schemas.microsoft.com/office/drawing/2014/main" id="{C1B77C91-B60F-455B-8509-DFF6CBFF455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4" name="CustomShape 1">
          <a:extLst>
            <a:ext uri="{FF2B5EF4-FFF2-40B4-BE49-F238E27FC236}">
              <a16:creationId xmlns:a16="http://schemas.microsoft.com/office/drawing/2014/main" id="{7F38F9C7-5820-42D2-A68D-846256FB2FB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5" name="CustomShape 1">
          <a:extLst>
            <a:ext uri="{FF2B5EF4-FFF2-40B4-BE49-F238E27FC236}">
              <a16:creationId xmlns:a16="http://schemas.microsoft.com/office/drawing/2014/main" id="{3992AE7F-95CD-454B-BF75-23D8301ACBF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6" name="CustomShape 1">
          <a:extLst>
            <a:ext uri="{FF2B5EF4-FFF2-40B4-BE49-F238E27FC236}">
              <a16:creationId xmlns:a16="http://schemas.microsoft.com/office/drawing/2014/main" id="{42028199-4C7D-4491-9375-451F51FF5C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7" name="CustomShape 1">
          <a:extLst>
            <a:ext uri="{FF2B5EF4-FFF2-40B4-BE49-F238E27FC236}">
              <a16:creationId xmlns:a16="http://schemas.microsoft.com/office/drawing/2014/main" id="{5CDD86CE-FE9B-45D0-AEF5-8888DA3FF27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8" name="CustomShape 1">
          <a:extLst>
            <a:ext uri="{FF2B5EF4-FFF2-40B4-BE49-F238E27FC236}">
              <a16:creationId xmlns:a16="http://schemas.microsoft.com/office/drawing/2014/main" id="{5676DF51-D51D-45A3-AD9F-37D3512C44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09" name="CustomShape 1">
          <a:extLst>
            <a:ext uri="{FF2B5EF4-FFF2-40B4-BE49-F238E27FC236}">
              <a16:creationId xmlns:a16="http://schemas.microsoft.com/office/drawing/2014/main" id="{9E7F8FAC-82F3-47EA-BFE4-B18C8CA0A59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0" name="CustomShape 1">
          <a:extLst>
            <a:ext uri="{FF2B5EF4-FFF2-40B4-BE49-F238E27FC236}">
              <a16:creationId xmlns:a16="http://schemas.microsoft.com/office/drawing/2014/main" id="{40B0DE68-100D-458D-8579-2C74568BAB1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1" name="CustomShape 1">
          <a:extLst>
            <a:ext uri="{FF2B5EF4-FFF2-40B4-BE49-F238E27FC236}">
              <a16:creationId xmlns:a16="http://schemas.microsoft.com/office/drawing/2014/main" id="{66839FDA-8FF9-4794-B5E8-47D0F8DCE55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2" name="CustomShape 1">
          <a:extLst>
            <a:ext uri="{FF2B5EF4-FFF2-40B4-BE49-F238E27FC236}">
              <a16:creationId xmlns:a16="http://schemas.microsoft.com/office/drawing/2014/main" id="{2DDDA165-D29E-4A5F-BF0F-07A24B492A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3" name="CustomShape 1">
          <a:extLst>
            <a:ext uri="{FF2B5EF4-FFF2-40B4-BE49-F238E27FC236}">
              <a16:creationId xmlns:a16="http://schemas.microsoft.com/office/drawing/2014/main" id="{9C1D6BAE-D96B-4203-A347-01B2E11A8F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4" name="CustomShape 1">
          <a:extLst>
            <a:ext uri="{FF2B5EF4-FFF2-40B4-BE49-F238E27FC236}">
              <a16:creationId xmlns:a16="http://schemas.microsoft.com/office/drawing/2014/main" id="{E0E784D8-D488-4940-99C9-DF77C2BD7A6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5" name="CustomShape 1">
          <a:extLst>
            <a:ext uri="{FF2B5EF4-FFF2-40B4-BE49-F238E27FC236}">
              <a16:creationId xmlns:a16="http://schemas.microsoft.com/office/drawing/2014/main" id="{E458EFA7-BCC1-4520-8994-F0747A37EC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6" name="CustomShape 1">
          <a:extLst>
            <a:ext uri="{FF2B5EF4-FFF2-40B4-BE49-F238E27FC236}">
              <a16:creationId xmlns:a16="http://schemas.microsoft.com/office/drawing/2014/main" id="{26194C2C-1B90-4B3D-927A-E7093A97551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7" name="CustomShape 1">
          <a:extLst>
            <a:ext uri="{FF2B5EF4-FFF2-40B4-BE49-F238E27FC236}">
              <a16:creationId xmlns:a16="http://schemas.microsoft.com/office/drawing/2014/main" id="{250E410F-3C87-40E8-88D3-0A56E533C4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8" name="CustomShape 1">
          <a:extLst>
            <a:ext uri="{FF2B5EF4-FFF2-40B4-BE49-F238E27FC236}">
              <a16:creationId xmlns:a16="http://schemas.microsoft.com/office/drawing/2014/main" id="{830131CD-D329-404B-8E8D-6FF8CF8F148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19" name="CustomShape 1">
          <a:extLst>
            <a:ext uri="{FF2B5EF4-FFF2-40B4-BE49-F238E27FC236}">
              <a16:creationId xmlns:a16="http://schemas.microsoft.com/office/drawing/2014/main" id="{F34313F6-1C61-4047-9D6A-0CC9956CE0D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0" name="CustomShape 1">
          <a:extLst>
            <a:ext uri="{FF2B5EF4-FFF2-40B4-BE49-F238E27FC236}">
              <a16:creationId xmlns:a16="http://schemas.microsoft.com/office/drawing/2014/main" id="{ACE9E7F4-5127-43CB-90F4-077D036463A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1" name="CustomShape 1">
          <a:extLst>
            <a:ext uri="{FF2B5EF4-FFF2-40B4-BE49-F238E27FC236}">
              <a16:creationId xmlns:a16="http://schemas.microsoft.com/office/drawing/2014/main" id="{50BAD22F-B830-4B56-BEA9-E6EB0812CC9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2" name="CustomShape 1">
          <a:extLst>
            <a:ext uri="{FF2B5EF4-FFF2-40B4-BE49-F238E27FC236}">
              <a16:creationId xmlns:a16="http://schemas.microsoft.com/office/drawing/2014/main" id="{829758F0-6BF5-4CF1-B602-8CCFE97DBD6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3" name="CustomShape 1">
          <a:extLst>
            <a:ext uri="{FF2B5EF4-FFF2-40B4-BE49-F238E27FC236}">
              <a16:creationId xmlns:a16="http://schemas.microsoft.com/office/drawing/2014/main" id="{3DE58FA1-61B0-4456-8AB9-517539F9287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4" name="CustomShape 1">
          <a:extLst>
            <a:ext uri="{FF2B5EF4-FFF2-40B4-BE49-F238E27FC236}">
              <a16:creationId xmlns:a16="http://schemas.microsoft.com/office/drawing/2014/main" id="{B427676A-E923-4A99-8036-0D5BF49BC01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5" name="CustomShape 1">
          <a:extLst>
            <a:ext uri="{FF2B5EF4-FFF2-40B4-BE49-F238E27FC236}">
              <a16:creationId xmlns:a16="http://schemas.microsoft.com/office/drawing/2014/main" id="{B6A419ED-6666-437E-9170-F72FEE3D456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6" name="CustomShape 1">
          <a:extLst>
            <a:ext uri="{FF2B5EF4-FFF2-40B4-BE49-F238E27FC236}">
              <a16:creationId xmlns:a16="http://schemas.microsoft.com/office/drawing/2014/main" id="{E109D21F-DAC6-4D81-AF51-272A9E0371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7" name="CustomShape 1">
          <a:extLst>
            <a:ext uri="{FF2B5EF4-FFF2-40B4-BE49-F238E27FC236}">
              <a16:creationId xmlns:a16="http://schemas.microsoft.com/office/drawing/2014/main" id="{BBC7134A-27A3-4F7C-A38C-9999B5025EA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8" name="CustomShape 1">
          <a:extLst>
            <a:ext uri="{FF2B5EF4-FFF2-40B4-BE49-F238E27FC236}">
              <a16:creationId xmlns:a16="http://schemas.microsoft.com/office/drawing/2014/main" id="{53EB3189-E9A6-4BC4-A845-DDBBF74A77E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29" name="CustomShape 1">
          <a:extLst>
            <a:ext uri="{FF2B5EF4-FFF2-40B4-BE49-F238E27FC236}">
              <a16:creationId xmlns:a16="http://schemas.microsoft.com/office/drawing/2014/main" id="{6357A4FC-3B90-450C-A3C9-D62FC64BE70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0" name="CustomShape 1">
          <a:extLst>
            <a:ext uri="{FF2B5EF4-FFF2-40B4-BE49-F238E27FC236}">
              <a16:creationId xmlns:a16="http://schemas.microsoft.com/office/drawing/2014/main" id="{7955F750-DDBC-4BA5-AEEB-5D161CE81C8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1" name="CustomShape 1">
          <a:extLst>
            <a:ext uri="{FF2B5EF4-FFF2-40B4-BE49-F238E27FC236}">
              <a16:creationId xmlns:a16="http://schemas.microsoft.com/office/drawing/2014/main" id="{B953E053-1583-4037-92DC-6BCE45B91D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2" name="CustomShape 1">
          <a:extLst>
            <a:ext uri="{FF2B5EF4-FFF2-40B4-BE49-F238E27FC236}">
              <a16:creationId xmlns:a16="http://schemas.microsoft.com/office/drawing/2014/main" id="{074F7250-A298-4DF4-AAFE-1F257056405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3" name="CustomShape 1">
          <a:extLst>
            <a:ext uri="{FF2B5EF4-FFF2-40B4-BE49-F238E27FC236}">
              <a16:creationId xmlns:a16="http://schemas.microsoft.com/office/drawing/2014/main" id="{E1F4A520-B5DE-4575-864F-111563895F7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4" name="CustomShape 1">
          <a:extLst>
            <a:ext uri="{FF2B5EF4-FFF2-40B4-BE49-F238E27FC236}">
              <a16:creationId xmlns:a16="http://schemas.microsoft.com/office/drawing/2014/main" id="{B9E916CD-BF1F-486B-9C64-429C646E28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5" name="CustomShape 1">
          <a:extLst>
            <a:ext uri="{FF2B5EF4-FFF2-40B4-BE49-F238E27FC236}">
              <a16:creationId xmlns:a16="http://schemas.microsoft.com/office/drawing/2014/main" id="{4501E011-AEB1-44D0-BD7E-6AF2C5722D0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6" name="CustomShape 1">
          <a:extLst>
            <a:ext uri="{FF2B5EF4-FFF2-40B4-BE49-F238E27FC236}">
              <a16:creationId xmlns:a16="http://schemas.microsoft.com/office/drawing/2014/main" id="{18C19F83-A91C-48B2-9E35-53EE9CC358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7" name="CustomShape 1">
          <a:extLst>
            <a:ext uri="{FF2B5EF4-FFF2-40B4-BE49-F238E27FC236}">
              <a16:creationId xmlns:a16="http://schemas.microsoft.com/office/drawing/2014/main" id="{A0832DF4-E79A-471A-86FA-6984CF09B25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8" name="CustomShape 1">
          <a:extLst>
            <a:ext uri="{FF2B5EF4-FFF2-40B4-BE49-F238E27FC236}">
              <a16:creationId xmlns:a16="http://schemas.microsoft.com/office/drawing/2014/main" id="{067B6FF7-AA9E-4536-9284-BD1E461D249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39" name="CustomShape 1">
          <a:extLst>
            <a:ext uri="{FF2B5EF4-FFF2-40B4-BE49-F238E27FC236}">
              <a16:creationId xmlns:a16="http://schemas.microsoft.com/office/drawing/2014/main" id="{EF978E2B-8DB3-4F46-AE7D-C0283A44F5A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0" name="CustomShape 1">
          <a:extLst>
            <a:ext uri="{FF2B5EF4-FFF2-40B4-BE49-F238E27FC236}">
              <a16:creationId xmlns:a16="http://schemas.microsoft.com/office/drawing/2014/main" id="{F3204088-F941-4FA9-B5F7-E66DDFABEE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1" name="CustomShape 1">
          <a:extLst>
            <a:ext uri="{FF2B5EF4-FFF2-40B4-BE49-F238E27FC236}">
              <a16:creationId xmlns:a16="http://schemas.microsoft.com/office/drawing/2014/main" id="{E53BCFDB-8C44-4BB7-8C34-884EF4E65E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2" name="CustomShape 1">
          <a:extLst>
            <a:ext uri="{FF2B5EF4-FFF2-40B4-BE49-F238E27FC236}">
              <a16:creationId xmlns:a16="http://schemas.microsoft.com/office/drawing/2014/main" id="{6553506C-F951-435C-AB56-D4B599D403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3" name="CustomShape 1">
          <a:extLst>
            <a:ext uri="{FF2B5EF4-FFF2-40B4-BE49-F238E27FC236}">
              <a16:creationId xmlns:a16="http://schemas.microsoft.com/office/drawing/2014/main" id="{20515199-BA0A-4730-AFE5-74C6176F4D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4" name="CustomShape 1">
          <a:extLst>
            <a:ext uri="{FF2B5EF4-FFF2-40B4-BE49-F238E27FC236}">
              <a16:creationId xmlns:a16="http://schemas.microsoft.com/office/drawing/2014/main" id="{DAFF44D8-D07E-471D-92E8-8A891914C0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5" name="CustomShape 1">
          <a:extLst>
            <a:ext uri="{FF2B5EF4-FFF2-40B4-BE49-F238E27FC236}">
              <a16:creationId xmlns:a16="http://schemas.microsoft.com/office/drawing/2014/main" id="{F471BF79-2A40-432C-AF4D-43AB8961D85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6" name="CustomShape 1">
          <a:extLst>
            <a:ext uri="{FF2B5EF4-FFF2-40B4-BE49-F238E27FC236}">
              <a16:creationId xmlns:a16="http://schemas.microsoft.com/office/drawing/2014/main" id="{CEBFA675-A0FA-4B94-9FDC-B63F20C166F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7" name="CustomShape 1">
          <a:extLst>
            <a:ext uri="{FF2B5EF4-FFF2-40B4-BE49-F238E27FC236}">
              <a16:creationId xmlns:a16="http://schemas.microsoft.com/office/drawing/2014/main" id="{B750EE9E-D139-4162-A0EE-B4C391C3E1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8" name="CustomShape 1">
          <a:extLst>
            <a:ext uri="{FF2B5EF4-FFF2-40B4-BE49-F238E27FC236}">
              <a16:creationId xmlns:a16="http://schemas.microsoft.com/office/drawing/2014/main" id="{D8868966-2E6E-4BB3-9A4A-17FDF73A134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49" name="CustomShape 1">
          <a:extLst>
            <a:ext uri="{FF2B5EF4-FFF2-40B4-BE49-F238E27FC236}">
              <a16:creationId xmlns:a16="http://schemas.microsoft.com/office/drawing/2014/main" id="{58FEC4E2-4F49-4A3E-9C77-DFA25876C1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0" name="CustomShape 1">
          <a:extLst>
            <a:ext uri="{FF2B5EF4-FFF2-40B4-BE49-F238E27FC236}">
              <a16:creationId xmlns:a16="http://schemas.microsoft.com/office/drawing/2014/main" id="{021D8514-1E17-476A-A03F-181A15CDD80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1" name="CustomShape 1">
          <a:extLst>
            <a:ext uri="{FF2B5EF4-FFF2-40B4-BE49-F238E27FC236}">
              <a16:creationId xmlns:a16="http://schemas.microsoft.com/office/drawing/2014/main" id="{38E9E265-3533-463B-8DF7-9041AC9C8E1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2" name="CustomShape 1">
          <a:extLst>
            <a:ext uri="{FF2B5EF4-FFF2-40B4-BE49-F238E27FC236}">
              <a16:creationId xmlns:a16="http://schemas.microsoft.com/office/drawing/2014/main" id="{E1E69775-C3BC-48F6-ACA9-7BDC6431CDE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3" name="CustomShape 1">
          <a:extLst>
            <a:ext uri="{FF2B5EF4-FFF2-40B4-BE49-F238E27FC236}">
              <a16:creationId xmlns:a16="http://schemas.microsoft.com/office/drawing/2014/main" id="{150F22BF-1D69-4F6B-BEEB-1896C1F5BD1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4" name="CustomShape 1">
          <a:extLst>
            <a:ext uri="{FF2B5EF4-FFF2-40B4-BE49-F238E27FC236}">
              <a16:creationId xmlns:a16="http://schemas.microsoft.com/office/drawing/2014/main" id="{FA46BDC1-ED9A-430C-8667-4AEDE915C1B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5" name="CustomShape 1">
          <a:extLst>
            <a:ext uri="{FF2B5EF4-FFF2-40B4-BE49-F238E27FC236}">
              <a16:creationId xmlns:a16="http://schemas.microsoft.com/office/drawing/2014/main" id="{1114108A-BFA2-4497-B9CF-84670028347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6" name="CustomShape 1">
          <a:extLst>
            <a:ext uri="{FF2B5EF4-FFF2-40B4-BE49-F238E27FC236}">
              <a16:creationId xmlns:a16="http://schemas.microsoft.com/office/drawing/2014/main" id="{D51EB0A5-841E-43C3-ACE2-497D5BB9C8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7" name="CustomShape 1">
          <a:extLst>
            <a:ext uri="{FF2B5EF4-FFF2-40B4-BE49-F238E27FC236}">
              <a16:creationId xmlns:a16="http://schemas.microsoft.com/office/drawing/2014/main" id="{31D42271-3AB4-4F82-A6CE-D560CE4EA8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8" name="CustomShape 1">
          <a:extLst>
            <a:ext uri="{FF2B5EF4-FFF2-40B4-BE49-F238E27FC236}">
              <a16:creationId xmlns:a16="http://schemas.microsoft.com/office/drawing/2014/main" id="{DB8F4E51-9D55-46E8-B16B-C25290E81EB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59" name="CustomShape 1">
          <a:extLst>
            <a:ext uri="{FF2B5EF4-FFF2-40B4-BE49-F238E27FC236}">
              <a16:creationId xmlns:a16="http://schemas.microsoft.com/office/drawing/2014/main" id="{6F3BD0A7-9AE0-4717-B161-4449E83F77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0" name="CustomShape 1">
          <a:extLst>
            <a:ext uri="{FF2B5EF4-FFF2-40B4-BE49-F238E27FC236}">
              <a16:creationId xmlns:a16="http://schemas.microsoft.com/office/drawing/2014/main" id="{A8AC05DB-A682-4386-94C2-36FBCE354CB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1" name="CustomShape 1">
          <a:extLst>
            <a:ext uri="{FF2B5EF4-FFF2-40B4-BE49-F238E27FC236}">
              <a16:creationId xmlns:a16="http://schemas.microsoft.com/office/drawing/2014/main" id="{D0455ABE-F514-4659-AEA6-71D88E3DF29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2" name="CustomShape 1">
          <a:extLst>
            <a:ext uri="{FF2B5EF4-FFF2-40B4-BE49-F238E27FC236}">
              <a16:creationId xmlns:a16="http://schemas.microsoft.com/office/drawing/2014/main" id="{E5FD19D7-620A-42E1-BC6A-60AA175995F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3" name="CustomShape 1">
          <a:extLst>
            <a:ext uri="{FF2B5EF4-FFF2-40B4-BE49-F238E27FC236}">
              <a16:creationId xmlns:a16="http://schemas.microsoft.com/office/drawing/2014/main" id="{98CFC50B-1E90-460E-BEC4-C79E395F6A7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4" name="CustomShape 1">
          <a:extLst>
            <a:ext uri="{FF2B5EF4-FFF2-40B4-BE49-F238E27FC236}">
              <a16:creationId xmlns:a16="http://schemas.microsoft.com/office/drawing/2014/main" id="{5E672568-9EB5-4E42-A748-479DCE18F3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5" name="CustomShape 1">
          <a:extLst>
            <a:ext uri="{FF2B5EF4-FFF2-40B4-BE49-F238E27FC236}">
              <a16:creationId xmlns:a16="http://schemas.microsoft.com/office/drawing/2014/main" id="{30B6702B-7468-4A24-AF6E-8AC66CEA493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6" name="CustomShape 1">
          <a:extLst>
            <a:ext uri="{FF2B5EF4-FFF2-40B4-BE49-F238E27FC236}">
              <a16:creationId xmlns:a16="http://schemas.microsoft.com/office/drawing/2014/main" id="{98D2EE7F-5D38-42B7-9BF9-5938CD491A9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7" name="CustomShape 1">
          <a:extLst>
            <a:ext uri="{FF2B5EF4-FFF2-40B4-BE49-F238E27FC236}">
              <a16:creationId xmlns:a16="http://schemas.microsoft.com/office/drawing/2014/main" id="{A7869EE9-C252-4600-A6EF-B7063BFF04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8" name="CustomShape 1">
          <a:extLst>
            <a:ext uri="{FF2B5EF4-FFF2-40B4-BE49-F238E27FC236}">
              <a16:creationId xmlns:a16="http://schemas.microsoft.com/office/drawing/2014/main" id="{43B446E9-DB60-4B8D-A30F-B4235CB35B7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69" name="CustomShape 1">
          <a:extLst>
            <a:ext uri="{FF2B5EF4-FFF2-40B4-BE49-F238E27FC236}">
              <a16:creationId xmlns:a16="http://schemas.microsoft.com/office/drawing/2014/main" id="{9D5DECDC-0408-4A94-BD59-15E7E4BBA2F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0" name="CustomShape 1">
          <a:extLst>
            <a:ext uri="{FF2B5EF4-FFF2-40B4-BE49-F238E27FC236}">
              <a16:creationId xmlns:a16="http://schemas.microsoft.com/office/drawing/2014/main" id="{86388696-90CB-4974-885C-02547E3BAF1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1" name="CustomShape 1">
          <a:extLst>
            <a:ext uri="{FF2B5EF4-FFF2-40B4-BE49-F238E27FC236}">
              <a16:creationId xmlns:a16="http://schemas.microsoft.com/office/drawing/2014/main" id="{7519C390-914C-4BF6-9645-5356E5122D1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2" name="CustomShape 1">
          <a:extLst>
            <a:ext uri="{FF2B5EF4-FFF2-40B4-BE49-F238E27FC236}">
              <a16:creationId xmlns:a16="http://schemas.microsoft.com/office/drawing/2014/main" id="{75C949D4-0B02-4D9D-8288-98B0AADA584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3" name="CustomShape 1">
          <a:extLst>
            <a:ext uri="{FF2B5EF4-FFF2-40B4-BE49-F238E27FC236}">
              <a16:creationId xmlns:a16="http://schemas.microsoft.com/office/drawing/2014/main" id="{B731BC7C-7AA6-47F8-BA8E-19F6654D9E3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4" name="CustomShape 1">
          <a:extLst>
            <a:ext uri="{FF2B5EF4-FFF2-40B4-BE49-F238E27FC236}">
              <a16:creationId xmlns:a16="http://schemas.microsoft.com/office/drawing/2014/main" id="{2A568645-E53D-4807-B827-2036DB41D97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5" name="CustomShape 1">
          <a:extLst>
            <a:ext uri="{FF2B5EF4-FFF2-40B4-BE49-F238E27FC236}">
              <a16:creationId xmlns:a16="http://schemas.microsoft.com/office/drawing/2014/main" id="{64A13485-AB48-4C05-878E-C67B0A2C92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6" name="CustomShape 1">
          <a:extLst>
            <a:ext uri="{FF2B5EF4-FFF2-40B4-BE49-F238E27FC236}">
              <a16:creationId xmlns:a16="http://schemas.microsoft.com/office/drawing/2014/main" id="{60038B88-C7F1-435F-8992-84C35C14C1D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7" name="CustomShape 1">
          <a:extLst>
            <a:ext uri="{FF2B5EF4-FFF2-40B4-BE49-F238E27FC236}">
              <a16:creationId xmlns:a16="http://schemas.microsoft.com/office/drawing/2014/main" id="{5EE6E339-F86A-446E-88E0-B4FFA736630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8" name="CustomShape 1">
          <a:extLst>
            <a:ext uri="{FF2B5EF4-FFF2-40B4-BE49-F238E27FC236}">
              <a16:creationId xmlns:a16="http://schemas.microsoft.com/office/drawing/2014/main" id="{E162F060-81FB-4EC1-AA82-06E53151AEC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79" name="CustomShape 1">
          <a:extLst>
            <a:ext uri="{FF2B5EF4-FFF2-40B4-BE49-F238E27FC236}">
              <a16:creationId xmlns:a16="http://schemas.microsoft.com/office/drawing/2014/main" id="{287FB5B8-3880-44AB-AE64-42B6ECE807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0" name="CustomShape 1">
          <a:extLst>
            <a:ext uri="{FF2B5EF4-FFF2-40B4-BE49-F238E27FC236}">
              <a16:creationId xmlns:a16="http://schemas.microsoft.com/office/drawing/2014/main" id="{2E04FD15-CA5A-4D20-A157-66E8B8ED182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1" name="CustomShape 1">
          <a:extLst>
            <a:ext uri="{FF2B5EF4-FFF2-40B4-BE49-F238E27FC236}">
              <a16:creationId xmlns:a16="http://schemas.microsoft.com/office/drawing/2014/main" id="{DDA80C0C-714E-421B-AB8D-6BD3662AD6F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2" name="CustomShape 1">
          <a:extLst>
            <a:ext uri="{FF2B5EF4-FFF2-40B4-BE49-F238E27FC236}">
              <a16:creationId xmlns:a16="http://schemas.microsoft.com/office/drawing/2014/main" id="{85609600-FBB0-4FBE-9593-4675A4DE7E8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3" name="CustomShape 1">
          <a:extLst>
            <a:ext uri="{FF2B5EF4-FFF2-40B4-BE49-F238E27FC236}">
              <a16:creationId xmlns:a16="http://schemas.microsoft.com/office/drawing/2014/main" id="{41D8B8C9-CC65-4D92-A965-ED3D3888AFB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4" name="CustomShape 1">
          <a:extLst>
            <a:ext uri="{FF2B5EF4-FFF2-40B4-BE49-F238E27FC236}">
              <a16:creationId xmlns:a16="http://schemas.microsoft.com/office/drawing/2014/main" id="{9B62B85B-45C8-464A-A320-CB0D8242528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5" name="CustomShape 1">
          <a:extLst>
            <a:ext uri="{FF2B5EF4-FFF2-40B4-BE49-F238E27FC236}">
              <a16:creationId xmlns:a16="http://schemas.microsoft.com/office/drawing/2014/main" id="{A894D8ED-11CD-422B-980A-FF214D89365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6" name="CustomShape 1">
          <a:extLst>
            <a:ext uri="{FF2B5EF4-FFF2-40B4-BE49-F238E27FC236}">
              <a16:creationId xmlns:a16="http://schemas.microsoft.com/office/drawing/2014/main" id="{07B0E167-5E6B-4BA4-B46C-5F5A4428EDB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7" name="CustomShape 1">
          <a:extLst>
            <a:ext uri="{FF2B5EF4-FFF2-40B4-BE49-F238E27FC236}">
              <a16:creationId xmlns:a16="http://schemas.microsoft.com/office/drawing/2014/main" id="{D745B58D-448C-4101-8DCA-38C87A8E4F2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8" name="CustomShape 1">
          <a:extLst>
            <a:ext uri="{FF2B5EF4-FFF2-40B4-BE49-F238E27FC236}">
              <a16:creationId xmlns:a16="http://schemas.microsoft.com/office/drawing/2014/main" id="{FAA88D76-B3C3-45F1-8A2D-C93D7AC2023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89" name="CustomShape 1">
          <a:extLst>
            <a:ext uri="{FF2B5EF4-FFF2-40B4-BE49-F238E27FC236}">
              <a16:creationId xmlns:a16="http://schemas.microsoft.com/office/drawing/2014/main" id="{FCD498E8-5291-493C-BCE4-FE0B7FC0665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0" name="CustomShape 1">
          <a:extLst>
            <a:ext uri="{FF2B5EF4-FFF2-40B4-BE49-F238E27FC236}">
              <a16:creationId xmlns:a16="http://schemas.microsoft.com/office/drawing/2014/main" id="{C1461302-4EB0-49BA-B5DB-0194DD8BC6B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1" name="CustomShape 1">
          <a:extLst>
            <a:ext uri="{FF2B5EF4-FFF2-40B4-BE49-F238E27FC236}">
              <a16:creationId xmlns:a16="http://schemas.microsoft.com/office/drawing/2014/main" id="{33C9AB7F-E23F-45B5-B067-351375E6A05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2" name="CustomShape 1">
          <a:extLst>
            <a:ext uri="{FF2B5EF4-FFF2-40B4-BE49-F238E27FC236}">
              <a16:creationId xmlns:a16="http://schemas.microsoft.com/office/drawing/2014/main" id="{64C220DA-1797-4005-850E-02A4D3BB29A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3" name="CustomShape 1">
          <a:extLst>
            <a:ext uri="{FF2B5EF4-FFF2-40B4-BE49-F238E27FC236}">
              <a16:creationId xmlns:a16="http://schemas.microsoft.com/office/drawing/2014/main" id="{A4DD20E4-5257-42B8-ACC5-37BB4EC896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4" name="CustomShape 1">
          <a:extLst>
            <a:ext uri="{FF2B5EF4-FFF2-40B4-BE49-F238E27FC236}">
              <a16:creationId xmlns:a16="http://schemas.microsoft.com/office/drawing/2014/main" id="{5C50965A-8A17-4948-86BC-81F2BDB894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5" name="CustomShape 1">
          <a:extLst>
            <a:ext uri="{FF2B5EF4-FFF2-40B4-BE49-F238E27FC236}">
              <a16:creationId xmlns:a16="http://schemas.microsoft.com/office/drawing/2014/main" id="{0931BE81-C5FD-4991-A7E1-17775E2101D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6" name="CustomShape 1">
          <a:extLst>
            <a:ext uri="{FF2B5EF4-FFF2-40B4-BE49-F238E27FC236}">
              <a16:creationId xmlns:a16="http://schemas.microsoft.com/office/drawing/2014/main" id="{B9B67CD8-5A84-4D56-B4C4-6E469AD2FE0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7" name="CustomShape 1">
          <a:extLst>
            <a:ext uri="{FF2B5EF4-FFF2-40B4-BE49-F238E27FC236}">
              <a16:creationId xmlns:a16="http://schemas.microsoft.com/office/drawing/2014/main" id="{94E70319-6ADC-4AD8-A57E-F8CE46A221C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8" name="CustomShape 1">
          <a:extLst>
            <a:ext uri="{FF2B5EF4-FFF2-40B4-BE49-F238E27FC236}">
              <a16:creationId xmlns:a16="http://schemas.microsoft.com/office/drawing/2014/main" id="{A3B02AE5-0E17-4870-8765-6444FA2BA22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799" name="CustomShape 1">
          <a:extLst>
            <a:ext uri="{FF2B5EF4-FFF2-40B4-BE49-F238E27FC236}">
              <a16:creationId xmlns:a16="http://schemas.microsoft.com/office/drawing/2014/main" id="{25C5A255-CCE4-4509-BE78-66B032EBC67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0" name="CustomShape 1">
          <a:extLst>
            <a:ext uri="{FF2B5EF4-FFF2-40B4-BE49-F238E27FC236}">
              <a16:creationId xmlns:a16="http://schemas.microsoft.com/office/drawing/2014/main" id="{46A81173-1287-4D4F-8FB1-2770DE5BC8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1" name="CustomShape 1">
          <a:extLst>
            <a:ext uri="{FF2B5EF4-FFF2-40B4-BE49-F238E27FC236}">
              <a16:creationId xmlns:a16="http://schemas.microsoft.com/office/drawing/2014/main" id="{66CBE271-2F6D-4B8F-AA44-A8D36B01992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2" name="CustomShape 1">
          <a:extLst>
            <a:ext uri="{FF2B5EF4-FFF2-40B4-BE49-F238E27FC236}">
              <a16:creationId xmlns:a16="http://schemas.microsoft.com/office/drawing/2014/main" id="{9A045853-64B6-427B-8A12-FEB4E8E3185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3" name="CustomShape 1">
          <a:extLst>
            <a:ext uri="{FF2B5EF4-FFF2-40B4-BE49-F238E27FC236}">
              <a16:creationId xmlns:a16="http://schemas.microsoft.com/office/drawing/2014/main" id="{0AC887B6-F94D-488D-B830-F575F1A4BF8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4" name="CustomShape 1">
          <a:extLst>
            <a:ext uri="{FF2B5EF4-FFF2-40B4-BE49-F238E27FC236}">
              <a16:creationId xmlns:a16="http://schemas.microsoft.com/office/drawing/2014/main" id="{76FF5EB0-33BA-41A3-8CA0-D3934ACE78A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5" name="CustomShape 1">
          <a:extLst>
            <a:ext uri="{FF2B5EF4-FFF2-40B4-BE49-F238E27FC236}">
              <a16:creationId xmlns:a16="http://schemas.microsoft.com/office/drawing/2014/main" id="{2AF9E7E6-A45F-4896-AE34-FB05AEB271D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6" name="CustomShape 1">
          <a:extLst>
            <a:ext uri="{FF2B5EF4-FFF2-40B4-BE49-F238E27FC236}">
              <a16:creationId xmlns:a16="http://schemas.microsoft.com/office/drawing/2014/main" id="{CDD0494F-6AFC-498D-A513-2C1EB7510AE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7" name="CustomShape 1">
          <a:extLst>
            <a:ext uri="{FF2B5EF4-FFF2-40B4-BE49-F238E27FC236}">
              <a16:creationId xmlns:a16="http://schemas.microsoft.com/office/drawing/2014/main" id="{B686C54D-B7F3-43DE-AFB3-4DA8937496F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8" name="CustomShape 1">
          <a:extLst>
            <a:ext uri="{FF2B5EF4-FFF2-40B4-BE49-F238E27FC236}">
              <a16:creationId xmlns:a16="http://schemas.microsoft.com/office/drawing/2014/main" id="{C857DEA9-992D-44D5-AC88-0D7D9A8BF24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09" name="CustomShape 1">
          <a:extLst>
            <a:ext uri="{FF2B5EF4-FFF2-40B4-BE49-F238E27FC236}">
              <a16:creationId xmlns:a16="http://schemas.microsoft.com/office/drawing/2014/main" id="{2875048D-8BF7-4E55-BFEC-1FEFCE8DFE8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0" name="CustomShape 1">
          <a:extLst>
            <a:ext uri="{FF2B5EF4-FFF2-40B4-BE49-F238E27FC236}">
              <a16:creationId xmlns:a16="http://schemas.microsoft.com/office/drawing/2014/main" id="{C072F38C-0C30-4B8E-94AB-5FA39C5D32D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1" name="CustomShape 1">
          <a:extLst>
            <a:ext uri="{FF2B5EF4-FFF2-40B4-BE49-F238E27FC236}">
              <a16:creationId xmlns:a16="http://schemas.microsoft.com/office/drawing/2014/main" id="{F402A641-B846-413D-B971-BCBE8DB431A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2" name="CustomShape 1">
          <a:extLst>
            <a:ext uri="{FF2B5EF4-FFF2-40B4-BE49-F238E27FC236}">
              <a16:creationId xmlns:a16="http://schemas.microsoft.com/office/drawing/2014/main" id="{794BF49C-B917-43E2-8109-64944755399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3" name="CustomShape 1">
          <a:extLst>
            <a:ext uri="{FF2B5EF4-FFF2-40B4-BE49-F238E27FC236}">
              <a16:creationId xmlns:a16="http://schemas.microsoft.com/office/drawing/2014/main" id="{D94FDF27-E5ED-46F4-9882-B91A9EB27D5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4" name="CustomShape 1">
          <a:extLst>
            <a:ext uri="{FF2B5EF4-FFF2-40B4-BE49-F238E27FC236}">
              <a16:creationId xmlns:a16="http://schemas.microsoft.com/office/drawing/2014/main" id="{40DC01DC-CF17-4C23-A3E4-1CE7290C23C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5" name="CustomShape 1">
          <a:extLst>
            <a:ext uri="{FF2B5EF4-FFF2-40B4-BE49-F238E27FC236}">
              <a16:creationId xmlns:a16="http://schemas.microsoft.com/office/drawing/2014/main" id="{A6C9EFDD-0E13-4B2E-BAF9-723443FA9B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6" name="CustomShape 1">
          <a:extLst>
            <a:ext uri="{FF2B5EF4-FFF2-40B4-BE49-F238E27FC236}">
              <a16:creationId xmlns:a16="http://schemas.microsoft.com/office/drawing/2014/main" id="{8EB088CE-B730-4181-9928-89B9C56194A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7" name="CustomShape 1">
          <a:extLst>
            <a:ext uri="{FF2B5EF4-FFF2-40B4-BE49-F238E27FC236}">
              <a16:creationId xmlns:a16="http://schemas.microsoft.com/office/drawing/2014/main" id="{0DF969AB-88B7-4B48-A1DB-CE79BC6DFC0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8" name="CustomShape 1">
          <a:extLst>
            <a:ext uri="{FF2B5EF4-FFF2-40B4-BE49-F238E27FC236}">
              <a16:creationId xmlns:a16="http://schemas.microsoft.com/office/drawing/2014/main" id="{CE44B333-53FD-476F-8834-94D93C0E562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19" name="CustomShape 1">
          <a:extLst>
            <a:ext uri="{FF2B5EF4-FFF2-40B4-BE49-F238E27FC236}">
              <a16:creationId xmlns:a16="http://schemas.microsoft.com/office/drawing/2014/main" id="{D07FD6A2-138C-4E0D-94CF-5EF9D4296B2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0" name="CustomShape 1">
          <a:extLst>
            <a:ext uri="{FF2B5EF4-FFF2-40B4-BE49-F238E27FC236}">
              <a16:creationId xmlns:a16="http://schemas.microsoft.com/office/drawing/2014/main" id="{528DCE54-9408-4126-889F-33A77102DF2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1" name="CustomShape 1">
          <a:extLst>
            <a:ext uri="{FF2B5EF4-FFF2-40B4-BE49-F238E27FC236}">
              <a16:creationId xmlns:a16="http://schemas.microsoft.com/office/drawing/2014/main" id="{5C9A8D3B-067D-4268-8888-65B570E34CC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2" name="CustomShape 1">
          <a:extLst>
            <a:ext uri="{FF2B5EF4-FFF2-40B4-BE49-F238E27FC236}">
              <a16:creationId xmlns:a16="http://schemas.microsoft.com/office/drawing/2014/main" id="{D4C530D8-B8B1-4476-A03A-C50F258AD4A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3" name="CustomShape 1">
          <a:extLst>
            <a:ext uri="{FF2B5EF4-FFF2-40B4-BE49-F238E27FC236}">
              <a16:creationId xmlns:a16="http://schemas.microsoft.com/office/drawing/2014/main" id="{1B7462F9-BE61-49B4-8BE9-B60D5182C97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4" name="CustomShape 1">
          <a:extLst>
            <a:ext uri="{FF2B5EF4-FFF2-40B4-BE49-F238E27FC236}">
              <a16:creationId xmlns:a16="http://schemas.microsoft.com/office/drawing/2014/main" id="{1061B070-DCE8-472B-ADE2-4C0439C6122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5" name="CustomShape 1">
          <a:extLst>
            <a:ext uri="{FF2B5EF4-FFF2-40B4-BE49-F238E27FC236}">
              <a16:creationId xmlns:a16="http://schemas.microsoft.com/office/drawing/2014/main" id="{2D1217DA-6425-4298-B3DE-BE598D1043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6" name="CustomShape 1">
          <a:extLst>
            <a:ext uri="{FF2B5EF4-FFF2-40B4-BE49-F238E27FC236}">
              <a16:creationId xmlns:a16="http://schemas.microsoft.com/office/drawing/2014/main" id="{351C84F8-5DCB-48B3-A32E-47C0F428239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7" name="CustomShape 1">
          <a:extLst>
            <a:ext uri="{FF2B5EF4-FFF2-40B4-BE49-F238E27FC236}">
              <a16:creationId xmlns:a16="http://schemas.microsoft.com/office/drawing/2014/main" id="{0C41CD67-718C-4696-915B-72AC2E9B64B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8" name="CustomShape 1">
          <a:extLst>
            <a:ext uri="{FF2B5EF4-FFF2-40B4-BE49-F238E27FC236}">
              <a16:creationId xmlns:a16="http://schemas.microsoft.com/office/drawing/2014/main" id="{15744D59-0DBA-458E-8FB8-B1A078E131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29" name="CustomShape 1">
          <a:extLst>
            <a:ext uri="{FF2B5EF4-FFF2-40B4-BE49-F238E27FC236}">
              <a16:creationId xmlns:a16="http://schemas.microsoft.com/office/drawing/2014/main" id="{59776C0B-BE53-4C21-AA94-8B25896DBA2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0" name="CustomShape 1">
          <a:extLst>
            <a:ext uri="{FF2B5EF4-FFF2-40B4-BE49-F238E27FC236}">
              <a16:creationId xmlns:a16="http://schemas.microsoft.com/office/drawing/2014/main" id="{6D8C083E-8922-4034-BD8F-DBA586CF4EB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1" name="CustomShape 1">
          <a:extLst>
            <a:ext uri="{FF2B5EF4-FFF2-40B4-BE49-F238E27FC236}">
              <a16:creationId xmlns:a16="http://schemas.microsoft.com/office/drawing/2014/main" id="{B7DDD74A-A4CF-4424-BED4-72A10F2C71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2" name="CustomShape 1">
          <a:extLst>
            <a:ext uri="{FF2B5EF4-FFF2-40B4-BE49-F238E27FC236}">
              <a16:creationId xmlns:a16="http://schemas.microsoft.com/office/drawing/2014/main" id="{55025769-21AE-495D-981D-616AF06B1E6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3" name="CustomShape 1">
          <a:extLst>
            <a:ext uri="{FF2B5EF4-FFF2-40B4-BE49-F238E27FC236}">
              <a16:creationId xmlns:a16="http://schemas.microsoft.com/office/drawing/2014/main" id="{5195A7FC-66F7-437F-A5C6-828ECE5A560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4" name="CustomShape 1">
          <a:extLst>
            <a:ext uri="{FF2B5EF4-FFF2-40B4-BE49-F238E27FC236}">
              <a16:creationId xmlns:a16="http://schemas.microsoft.com/office/drawing/2014/main" id="{4ED10E88-069B-440F-B942-26DC2C7F456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5" name="CustomShape 1">
          <a:extLst>
            <a:ext uri="{FF2B5EF4-FFF2-40B4-BE49-F238E27FC236}">
              <a16:creationId xmlns:a16="http://schemas.microsoft.com/office/drawing/2014/main" id="{6FB29969-D846-49F3-9DCE-E626001BF42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6" name="CustomShape 1">
          <a:extLst>
            <a:ext uri="{FF2B5EF4-FFF2-40B4-BE49-F238E27FC236}">
              <a16:creationId xmlns:a16="http://schemas.microsoft.com/office/drawing/2014/main" id="{514EC1C9-93C5-43C2-8C5C-FB564A7552E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7" name="CustomShape 1">
          <a:extLst>
            <a:ext uri="{FF2B5EF4-FFF2-40B4-BE49-F238E27FC236}">
              <a16:creationId xmlns:a16="http://schemas.microsoft.com/office/drawing/2014/main" id="{89AC528E-BE07-4C83-9ED6-3202717E529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8" name="CustomShape 1">
          <a:extLst>
            <a:ext uri="{FF2B5EF4-FFF2-40B4-BE49-F238E27FC236}">
              <a16:creationId xmlns:a16="http://schemas.microsoft.com/office/drawing/2014/main" id="{39578E37-9B7D-4193-A8F8-9801090870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39" name="CustomShape 1">
          <a:extLst>
            <a:ext uri="{FF2B5EF4-FFF2-40B4-BE49-F238E27FC236}">
              <a16:creationId xmlns:a16="http://schemas.microsoft.com/office/drawing/2014/main" id="{BAED0557-169B-4CCE-9023-08091A1A4E4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0" name="CustomShape 1">
          <a:extLst>
            <a:ext uri="{FF2B5EF4-FFF2-40B4-BE49-F238E27FC236}">
              <a16:creationId xmlns:a16="http://schemas.microsoft.com/office/drawing/2014/main" id="{BC8D88F1-86B9-4BDD-B26C-1FAF422C21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1" name="CustomShape 1">
          <a:extLst>
            <a:ext uri="{FF2B5EF4-FFF2-40B4-BE49-F238E27FC236}">
              <a16:creationId xmlns:a16="http://schemas.microsoft.com/office/drawing/2014/main" id="{82DF5690-2639-4C90-9AE5-68AD0589474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2" name="CustomShape 1">
          <a:extLst>
            <a:ext uri="{FF2B5EF4-FFF2-40B4-BE49-F238E27FC236}">
              <a16:creationId xmlns:a16="http://schemas.microsoft.com/office/drawing/2014/main" id="{FA472068-4786-4B01-AC59-01FD1CC80FF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3" name="CustomShape 1">
          <a:extLst>
            <a:ext uri="{FF2B5EF4-FFF2-40B4-BE49-F238E27FC236}">
              <a16:creationId xmlns:a16="http://schemas.microsoft.com/office/drawing/2014/main" id="{A0B990D7-EDB3-4CB8-B594-B60AEA025D7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4" name="CustomShape 1">
          <a:extLst>
            <a:ext uri="{FF2B5EF4-FFF2-40B4-BE49-F238E27FC236}">
              <a16:creationId xmlns:a16="http://schemas.microsoft.com/office/drawing/2014/main" id="{3B4393E3-973E-4D10-831B-52C99D9C9A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5" name="CustomShape 1">
          <a:extLst>
            <a:ext uri="{FF2B5EF4-FFF2-40B4-BE49-F238E27FC236}">
              <a16:creationId xmlns:a16="http://schemas.microsoft.com/office/drawing/2014/main" id="{B058EBD3-0B26-4667-88CA-7441217E5C2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6" name="CustomShape 1">
          <a:extLst>
            <a:ext uri="{FF2B5EF4-FFF2-40B4-BE49-F238E27FC236}">
              <a16:creationId xmlns:a16="http://schemas.microsoft.com/office/drawing/2014/main" id="{636FAA2D-0A7D-4847-9424-2C1EB121418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7" name="CustomShape 1">
          <a:extLst>
            <a:ext uri="{FF2B5EF4-FFF2-40B4-BE49-F238E27FC236}">
              <a16:creationId xmlns:a16="http://schemas.microsoft.com/office/drawing/2014/main" id="{F50ED51E-E455-4E18-946E-916B5E4E66B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8" name="CustomShape 1">
          <a:extLst>
            <a:ext uri="{FF2B5EF4-FFF2-40B4-BE49-F238E27FC236}">
              <a16:creationId xmlns:a16="http://schemas.microsoft.com/office/drawing/2014/main" id="{61891C30-6D88-4810-9FBF-C917BDEF855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49" name="CustomShape 1">
          <a:extLst>
            <a:ext uri="{FF2B5EF4-FFF2-40B4-BE49-F238E27FC236}">
              <a16:creationId xmlns:a16="http://schemas.microsoft.com/office/drawing/2014/main" id="{409F13CD-68E3-4781-8FCF-45AF89B92A9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0" name="CustomShape 1">
          <a:extLst>
            <a:ext uri="{FF2B5EF4-FFF2-40B4-BE49-F238E27FC236}">
              <a16:creationId xmlns:a16="http://schemas.microsoft.com/office/drawing/2014/main" id="{CFE3B3A7-8D9E-450C-8EAE-0250E1873BB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1" name="CustomShape 1">
          <a:extLst>
            <a:ext uri="{FF2B5EF4-FFF2-40B4-BE49-F238E27FC236}">
              <a16:creationId xmlns:a16="http://schemas.microsoft.com/office/drawing/2014/main" id="{A26BC972-5BF2-4964-8033-64D10420D0A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2" name="CustomShape 1">
          <a:extLst>
            <a:ext uri="{FF2B5EF4-FFF2-40B4-BE49-F238E27FC236}">
              <a16:creationId xmlns:a16="http://schemas.microsoft.com/office/drawing/2014/main" id="{FA2AA3B9-26C8-44E5-A81E-CA98F4037F4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3" name="CustomShape 1">
          <a:extLst>
            <a:ext uri="{FF2B5EF4-FFF2-40B4-BE49-F238E27FC236}">
              <a16:creationId xmlns:a16="http://schemas.microsoft.com/office/drawing/2014/main" id="{FE56815F-1ECA-47A5-B1C4-CB6E8D85B56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4" name="CustomShape 1">
          <a:extLst>
            <a:ext uri="{FF2B5EF4-FFF2-40B4-BE49-F238E27FC236}">
              <a16:creationId xmlns:a16="http://schemas.microsoft.com/office/drawing/2014/main" id="{204B53F2-6BAF-46BC-BFC6-143F6EC17D64}"/>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5" name="CustomShape 1">
          <a:extLst>
            <a:ext uri="{FF2B5EF4-FFF2-40B4-BE49-F238E27FC236}">
              <a16:creationId xmlns:a16="http://schemas.microsoft.com/office/drawing/2014/main" id="{7CA7045F-5F08-4C19-8203-BA24BD9B819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6" name="CustomShape 1">
          <a:extLst>
            <a:ext uri="{FF2B5EF4-FFF2-40B4-BE49-F238E27FC236}">
              <a16:creationId xmlns:a16="http://schemas.microsoft.com/office/drawing/2014/main" id="{531885CB-729F-4BC7-860B-776D5A83F55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7" name="CustomShape 1">
          <a:extLst>
            <a:ext uri="{FF2B5EF4-FFF2-40B4-BE49-F238E27FC236}">
              <a16:creationId xmlns:a16="http://schemas.microsoft.com/office/drawing/2014/main" id="{6EA440AB-2AFB-4C82-AE2A-FE59662EAB0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8" name="CustomShape 1">
          <a:extLst>
            <a:ext uri="{FF2B5EF4-FFF2-40B4-BE49-F238E27FC236}">
              <a16:creationId xmlns:a16="http://schemas.microsoft.com/office/drawing/2014/main" id="{F8A2DABA-25FB-49E5-BA7B-65B30110E67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59" name="CustomShape 1">
          <a:extLst>
            <a:ext uri="{FF2B5EF4-FFF2-40B4-BE49-F238E27FC236}">
              <a16:creationId xmlns:a16="http://schemas.microsoft.com/office/drawing/2014/main" id="{DC47AB85-A76B-48BB-91CB-B7A580B1CA9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0" name="CustomShape 1">
          <a:extLst>
            <a:ext uri="{FF2B5EF4-FFF2-40B4-BE49-F238E27FC236}">
              <a16:creationId xmlns:a16="http://schemas.microsoft.com/office/drawing/2014/main" id="{2F06B92A-9F73-4017-AE92-CBE46B46B7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1" name="CustomShape 1">
          <a:extLst>
            <a:ext uri="{FF2B5EF4-FFF2-40B4-BE49-F238E27FC236}">
              <a16:creationId xmlns:a16="http://schemas.microsoft.com/office/drawing/2014/main" id="{7DF074B9-DC65-4FF0-955B-89828CFAF60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2" name="CustomShape 1">
          <a:extLst>
            <a:ext uri="{FF2B5EF4-FFF2-40B4-BE49-F238E27FC236}">
              <a16:creationId xmlns:a16="http://schemas.microsoft.com/office/drawing/2014/main" id="{94118BAB-3B0E-4A5A-9A45-0B2610BE8D3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3" name="CustomShape 1">
          <a:extLst>
            <a:ext uri="{FF2B5EF4-FFF2-40B4-BE49-F238E27FC236}">
              <a16:creationId xmlns:a16="http://schemas.microsoft.com/office/drawing/2014/main" id="{00F6113F-108A-487A-8841-DF7CA62BB9F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4" name="CustomShape 1">
          <a:extLst>
            <a:ext uri="{FF2B5EF4-FFF2-40B4-BE49-F238E27FC236}">
              <a16:creationId xmlns:a16="http://schemas.microsoft.com/office/drawing/2014/main" id="{49F0A9AC-45C6-492D-B1B7-CC03EFCA316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5" name="CustomShape 1">
          <a:extLst>
            <a:ext uri="{FF2B5EF4-FFF2-40B4-BE49-F238E27FC236}">
              <a16:creationId xmlns:a16="http://schemas.microsoft.com/office/drawing/2014/main" id="{104CAB5D-F4CD-41AF-B7CA-1DF29CFD882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6" name="CustomShape 1">
          <a:extLst>
            <a:ext uri="{FF2B5EF4-FFF2-40B4-BE49-F238E27FC236}">
              <a16:creationId xmlns:a16="http://schemas.microsoft.com/office/drawing/2014/main" id="{E45DA11C-9D58-45A1-A958-55F719F0C84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7" name="CustomShape 1">
          <a:extLst>
            <a:ext uri="{FF2B5EF4-FFF2-40B4-BE49-F238E27FC236}">
              <a16:creationId xmlns:a16="http://schemas.microsoft.com/office/drawing/2014/main" id="{471CA75C-E3A9-41D0-B0A1-1E76C4884B3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8" name="CustomShape 1">
          <a:extLst>
            <a:ext uri="{FF2B5EF4-FFF2-40B4-BE49-F238E27FC236}">
              <a16:creationId xmlns:a16="http://schemas.microsoft.com/office/drawing/2014/main" id="{053AF26E-1723-4B2E-A895-89A736345D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69" name="CustomShape 1">
          <a:extLst>
            <a:ext uri="{FF2B5EF4-FFF2-40B4-BE49-F238E27FC236}">
              <a16:creationId xmlns:a16="http://schemas.microsoft.com/office/drawing/2014/main" id="{296625FB-9311-493B-8C3B-AD3DDF8C890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0" name="CustomShape 1">
          <a:extLst>
            <a:ext uri="{FF2B5EF4-FFF2-40B4-BE49-F238E27FC236}">
              <a16:creationId xmlns:a16="http://schemas.microsoft.com/office/drawing/2014/main" id="{24B4ACBE-1221-4708-B886-80E586516BA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1" name="CustomShape 1">
          <a:extLst>
            <a:ext uri="{FF2B5EF4-FFF2-40B4-BE49-F238E27FC236}">
              <a16:creationId xmlns:a16="http://schemas.microsoft.com/office/drawing/2014/main" id="{54690D2C-151A-4E8B-AB7D-9A5D19625FD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2" name="CustomShape 1">
          <a:extLst>
            <a:ext uri="{FF2B5EF4-FFF2-40B4-BE49-F238E27FC236}">
              <a16:creationId xmlns:a16="http://schemas.microsoft.com/office/drawing/2014/main" id="{536EB8B6-8492-482D-9EF9-1E26ABD654AD}"/>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3" name="CustomShape 1">
          <a:extLst>
            <a:ext uri="{FF2B5EF4-FFF2-40B4-BE49-F238E27FC236}">
              <a16:creationId xmlns:a16="http://schemas.microsoft.com/office/drawing/2014/main" id="{21B2F437-BD1D-4FDA-852C-E4973C8B930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4" name="CustomShape 1">
          <a:extLst>
            <a:ext uri="{FF2B5EF4-FFF2-40B4-BE49-F238E27FC236}">
              <a16:creationId xmlns:a16="http://schemas.microsoft.com/office/drawing/2014/main" id="{FA3C2992-CED5-457F-8069-81B510630E0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5" name="CustomShape 1">
          <a:extLst>
            <a:ext uri="{FF2B5EF4-FFF2-40B4-BE49-F238E27FC236}">
              <a16:creationId xmlns:a16="http://schemas.microsoft.com/office/drawing/2014/main" id="{2BDBF83C-E370-49D6-950E-DE19006C583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6" name="CustomShape 1">
          <a:extLst>
            <a:ext uri="{FF2B5EF4-FFF2-40B4-BE49-F238E27FC236}">
              <a16:creationId xmlns:a16="http://schemas.microsoft.com/office/drawing/2014/main" id="{48262467-C66A-4BC6-8FE4-BE149AADBC7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7" name="CustomShape 1">
          <a:extLst>
            <a:ext uri="{FF2B5EF4-FFF2-40B4-BE49-F238E27FC236}">
              <a16:creationId xmlns:a16="http://schemas.microsoft.com/office/drawing/2014/main" id="{0420F0D4-F9E4-479C-B352-47C86BDC614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8" name="CustomShape 1">
          <a:extLst>
            <a:ext uri="{FF2B5EF4-FFF2-40B4-BE49-F238E27FC236}">
              <a16:creationId xmlns:a16="http://schemas.microsoft.com/office/drawing/2014/main" id="{E8B28353-FF18-4279-9941-5809729A8D71}"/>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79" name="CustomShape 1">
          <a:extLst>
            <a:ext uri="{FF2B5EF4-FFF2-40B4-BE49-F238E27FC236}">
              <a16:creationId xmlns:a16="http://schemas.microsoft.com/office/drawing/2014/main" id="{0254C678-00A6-4F68-9EAD-369D896C555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0" name="CustomShape 1">
          <a:extLst>
            <a:ext uri="{FF2B5EF4-FFF2-40B4-BE49-F238E27FC236}">
              <a16:creationId xmlns:a16="http://schemas.microsoft.com/office/drawing/2014/main" id="{F457C07B-16FE-4BC3-A78A-1098EDBDFAB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1" name="CustomShape 1">
          <a:extLst>
            <a:ext uri="{FF2B5EF4-FFF2-40B4-BE49-F238E27FC236}">
              <a16:creationId xmlns:a16="http://schemas.microsoft.com/office/drawing/2014/main" id="{183BC629-4221-415D-8C07-9A05461F32F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2" name="CustomShape 1">
          <a:extLst>
            <a:ext uri="{FF2B5EF4-FFF2-40B4-BE49-F238E27FC236}">
              <a16:creationId xmlns:a16="http://schemas.microsoft.com/office/drawing/2014/main" id="{0967CC66-F37F-432F-AE16-1C89DA0FC56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3" name="CustomShape 1">
          <a:extLst>
            <a:ext uri="{FF2B5EF4-FFF2-40B4-BE49-F238E27FC236}">
              <a16:creationId xmlns:a16="http://schemas.microsoft.com/office/drawing/2014/main" id="{E7376A1A-C3DB-4878-A461-3BB73D63BB8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4" name="CustomShape 1">
          <a:extLst>
            <a:ext uri="{FF2B5EF4-FFF2-40B4-BE49-F238E27FC236}">
              <a16:creationId xmlns:a16="http://schemas.microsoft.com/office/drawing/2014/main" id="{62BB8887-AF02-4527-9553-441BC0B086E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5" name="CustomShape 1">
          <a:extLst>
            <a:ext uri="{FF2B5EF4-FFF2-40B4-BE49-F238E27FC236}">
              <a16:creationId xmlns:a16="http://schemas.microsoft.com/office/drawing/2014/main" id="{195E117B-9372-4879-8DC7-AEF7799F7EA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6" name="CustomShape 1">
          <a:extLst>
            <a:ext uri="{FF2B5EF4-FFF2-40B4-BE49-F238E27FC236}">
              <a16:creationId xmlns:a16="http://schemas.microsoft.com/office/drawing/2014/main" id="{09C34266-EA6C-40A2-82DE-8CF794AD1BFB}"/>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7" name="CustomShape 1">
          <a:extLst>
            <a:ext uri="{FF2B5EF4-FFF2-40B4-BE49-F238E27FC236}">
              <a16:creationId xmlns:a16="http://schemas.microsoft.com/office/drawing/2014/main" id="{1039B238-9FAC-4534-AAEC-18709680477E}"/>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8" name="CustomShape 1">
          <a:extLst>
            <a:ext uri="{FF2B5EF4-FFF2-40B4-BE49-F238E27FC236}">
              <a16:creationId xmlns:a16="http://schemas.microsoft.com/office/drawing/2014/main" id="{3AC1BB33-3F4E-4DAA-AC08-B5F2DA78C7A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89" name="CustomShape 1">
          <a:extLst>
            <a:ext uri="{FF2B5EF4-FFF2-40B4-BE49-F238E27FC236}">
              <a16:creationId xmlns:a16="http://schemas.microsoft.com/office/drawing/2014/main" id="{021D7A71-70B5-4062-B9DF-54AD80B15FA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0" name="CustomShape 1">
          <a:extLst>
            <a:ext uri="{FF2B5EF4-FFF2-40B4-BE49-F238E27FC236}">
              <a16:creationId xmlns:a16="http://schemas.microsoft.com/office/drawing/2014/main" id="{FB23E10D-5FCB-4ECE-8FCE-99AEFC857413}"/>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1" name="CustomShape 1">
          <a:extLst>
            <a:ext uri="{FF2B5EF4-FFF2-40B4-BE49-F238E27FC236}">
              <a16:creationId xmlns:a16="http://schemas.microsoft.com/office/drawing/2014/main" id="{3D5DC64F-B768-4E68-98E2-0584B63C952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2" name="CustomShape 1">
          <a:extLst>
            <a:ext uri="{FF2B5EF4-FFF2-40B4-BE49-F238E27FC236}">
              <a16:creationId xmlns:a16="http://schemas.microsoft.com/office/drawing/2014/main" id="{697ED21C-7B9B-4B9A-B73B-623E3E46EFE2}"/>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3" name="CustomShape 1">
          <a:extLst>
            <a:ext uri="{FF2B5EF4-FFF2-40B4-BE49-F238E27FC236}">
              <a16:creationId xmlns:a16="http://schemas.microsoft.com/office/drawing/2014/main" id="{0227778B-8608-477A-B45A-24ACEF4A2BF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4" name="CustomShape 1">
          <a:extLst>
            <a:ext uri="{FF2B5EF4-FFF2-40B4-BE49-F238E27FC236}">
              <a16:creationId xmlns:a16="http://schemas.microsoft.com/office/drawing/2014/main" id="{0E8AB9C9-213F-4A86-89C8-F940B76117CF}"/>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5" name="CustomShape 1">
          <a:extLst>
            <a:ext uri="{FF2B5EF4-FFF2-40B4-BE49-F238E27FC236}">
              <a16:creationId xmlns:a16="http://schemas.microsoft.com/office/drawing/2014/main" id="{7B98A37F-D123-4EB0-AE1E-982A3414AE3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6" name="CustomShape 1">
          <a:extLst>
            <a:ext uri="{FF2B5EF4-FFF2-40B4-BE49-F238E27FC236}">
              <a16:creationId xmlns:a16="http://schemas.microsoft.com/office/drawing/2014/main" id="{8DE31BC9-B8E6-4D93-B8A9-A1BB6D925E99}"/>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7" name="CustomShape 1">
          <a:extLst>
            <a:ext uri="{FF2B5EF4-FFF2-40B4-BE49-F238E27FC236}">
              <a16:creationId xmlns:a16="http://schemas.microsoft.com/office/drawing/2014/main" id="{F6F18D21-C810-40E2-B1C6-9449DA4A4637}"/>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8" name="CustomShape 1">
          <a:extLst>
            <a:ext uri="{FF2B5EF4-FFF2-40B4-BE49-F238E27FC236}">
              <a16:creationId xmlns:a16="http://schemas.microsoft.com/office/drawing/2014/main" id="{7119BEB1-39B3-4581-9EE6-647BC60972D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899" name="CustomShape 1">
          <a:extLst>
            <a:ext uri="{FF2B5EF4-FFF2-40B4-BE49-F238E27FC236}">
              <a16:creationId xmlns:a16="http://schemas.microsoft.com/office/drawing/2014/main" id="{AB653D00-38C4-447E-89DB-B04CD89F4D1C}"/>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00" name="CustomShape 1">
          <a:extLst>
            <a:ext uri="{FF2B5EF4-FFF2-40B4-BE49-F238E27FC236}">
              <a16:creationId xmlns:a16="http://schemas.microsoft.com/office/drawing/2014/main" id="{05EC36BB-8BEB-40F4-8B8E-318373540D3A}"/>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01" name="CustomShape 1">
          <a:extLst>
            <a:ext uri="{FF2B5EF4-FFF2-40B4-BE49-F238E27FC236}">
              <a16:creationId xmlns:a16="http://schemas.microsoft.com/office/drawing/2014/main" id="{A5175A47-9426-4044-B826-AFE9D98E1028}"/>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02" name="CustomShape 1">
          <a:extLst>
            <a:ext uri="{FF2B5EF4-FFF2-40B4-BE49-F238E27FC236}">
              <a16:creationId xmlns:a16="http://schemas.microsoft.com/office/drawing/2014/main" id="{52C345A0-E59A-4A68-8655-63A161C7C8A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03" name="CustomShape 1">
          <a:extLst>
            <a:ext uri="{FF2B5EF4-FFF2-40B4-BE49-F238E27FC236}">
              <a16:creationId xmlns:a16="http://schemas.microsoft.com/office/drawing/2014/main" id="{FA5486F0-5568-4124-8FB4-3D51A2281156}"/>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04" name="CustomShape 1">
          <a:extLst>
            <a:ext uri="{FF2B5EF4-FFF2-40B4-BE49-F238E27FC236}">
              <a16:creationId xmlns:a16="http://schemas.microsoft.com/office/drawing/2014/main" id="{8E71DF5E-609B-40C7-A12F-8EF065C81805}"/>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3438360</xdr:colOff>
      <xdr:row>13</xdr:row>
      <xdr:rowOff>75960</xdr:rowOff>
    </xdr:to>
    <xdr:sp macro="" textlink="">
      <xdr:nvSpPr>
        <xdr:cNvPr id="2905" name="CustomShape 1">
          <a:extLst>
            <a:ext uri="{FF2B5EF4-FFF2-40B4-BE49-F238E27FC236}">
              <a16:creationId xmlns:a16="http://schemas.microsoft.com/office/drawing/2014/main" id="{8878642B-F038-4FDD-8EDC-3B7EA19E81F0}"/>
            </a:ext>
          </a:extLst>
        </xdr:cNvPr>
        <xdr:cNvSpPr/>
      </xdr:nvSpPr>
      <xdr:spPr>
        <a:xfrm>
          <a:off x="3889540" y="5295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06" name="CustomShape 1">
          <a:extLst>
            <a:ext uri="{FF2B5EF4-FFF2-40B4-BE49-F238E27FC236}">
              <a16:creationId xmlns:a16="http://schemas.microsoft.com/office/drawing/2014/main" id="{7881FB50-D2D7-4236-85D0-8C97176C2F6A}"/>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07" name="CustomShape 1">
          <a:extLst>
            <a:ext uri="{FF2B5EF4-FFF2-40B4-BE49-F238E27FC236}">
              <a16:creationId xmlns:a16="http://schemas.microsoft.com/office/drawing/2014/main" id="{76EA9C79-5C4D-451B-9B88-561D296BA12F}"/>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08" name="CustomShape 1">
          <a:extLst>
            <a:ext uri="{FF2B5EF4-FFF2-40B4-BE49-F238E27FC236}">
              <a16:creationId xmlns:a16="http://schemas.microsoft.com/office/drawing/2014/main" id="{87070A42-09C3-4410-92D3-F8BBAC2A3952}"/>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09" name="CustomShape 1">
          <a:extLst>
            <a:ext uri="{FF2B5EF4-FFF2-40B4-BE49-F238E27FC236}">
              <a16:creationId xmlns:a16="http://schemas.microsoft.com/office/drawing/2014/main" id="{50A0E784-07CA-4781-B52D-7210ABE0FC9F}"/>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0" name="CustomShape 1">
          <a:extLst>
            <a:ext uri="{FF2B5EF4-FFF2-40B4-BE49-F238E27FC236}">
              <a16:creationId xmlns:a16="http://schemas.microsoft.com/office/drawing/2014/main" id="{8404FA8C-D671-4702-BBA3-E2EAA0C370A7}"/>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1" name="CustomShape 1">
          <a:extLst>
            <a:ext uri="{FF2B5EF4-FFF2-40B4-BE49-F238E27FC236}">
              <a16:creationId xmlns:a16="http://schemas.microsoft.com/office/drawing/2014/main" id="{31128FB0-EBF8-4CD6-A1D3-623BD1D66FC1}"/>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2" name="CustomShape 1">
          <a:extLst>
            <a:ext uri="{FF2B5EF4-FFF2-40B4-BE49-F238E27FC236}">
              <a16:creationId xmlns:a16="http://schemas.microsoft.com/office/drawing/2014/main" id="{F2EC6FF4-9F86-424D-8256-53382A26D11B}"/>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3" name="CustomShape 1">
          <a:extLst>
            <a:ext uri="{FF2B5EF4-FFF2-40B4-BE49-F238E27FC236}">
              <a16:creationId xmlns:a16="http://schemas.microsoft.com/office/drawing/2014/main" id="{D26743D4-8F3A-4B72-BA95-9966D0140C00}"/>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4" name="CustomShape 1">
          <a:extLst>
            <a:ext uri="{FF2B5EF4-FFF2-40B4-BE49-F238E27FC236}">
              <a16:creationId xmlns:a16="http://schemas.microsoft.com/office/drawing/2014/main" id="{BB426C37-A24B-4A9A-AC48-355F0AFF4A2B}"/>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5" name="CustomShape 1">
          <a:extLst>
            <a:ext uri="{FF2B5EF4-FFF2-40B4-BE49-F238E27FC236}">
              <a16:creationId xmlns:a16="http://schemas.microsoft.com/office/drawing/2014/main" id="{E5DBF48C-DDC4-4BE8-BFE3-CB95D9261506}"/>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6" name="CustomShape 1">
          <a:extLst>
            <a:ext uri="{FF2B5EF4-FFF2-40B4-BE49-F238E27FC236}">
              <a16:creationId xmlns:a16="http://schemas.microsoft.com/office/drawing/2014/main" id="{D8F4BFB1-EE21-41D4-ADD5-BC73A6B99147}"/>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13</xdr:row>
      <xdr:rowOff>0</xdr:rowOff>
    </xdr:from>
    <xdr:to>
      <xdr:col>1</xdr:col>
      <xdr:colOff>3267000</xdr:colOff>
      <xdr:row>13</xdr:row>
      <xdr:rowOff>226200</xdr:rowOff>
    </xdr:to>
    <xdr:sp macro="" textlink="">
      <xdr:nvSpPr>
        <xdr:cNvPr id="2917" name="CustomShape 1">
          <a:extLst>
            <a:ext uri="{FF2B5EF4-FFF2-40B4-BE49-F238E27FC236}">
              <a16:creationId xmlns:a16="http://schemas.microsoft.com/office/drawing/2014/main" id="{BC951F78-7E22-42E8-BB44-9487AEBD9700}"/>
            </a:ext>
          </a:extLst>
        </xdr:cNvPr>
        <xdr:cNvSpPr/>
      </xdr:nvSpPr>
      <xdr:spPr>
        <a:xfrm>
          <a:off x="3889540" y="529590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18" name="CustomShape 1">
          <a:extLst>
            <a:ext uri="{FF2B5EF4-FFF2-40B4-BE49-F238E27FC236}">
              <a16:creationId xmlns:a16="http://schemas.microsoft.com/office/drawing/2014/main" id="{8DD30110-A238-4982-9A62-283F3A21E2E4}"/>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19" name="CustomShape 1">
          <a:extLst>
            <a:ext uri="{FF2B5EF4-FFF2-40B4-BE49-F238E27FC236}">
              <a16:creationId xmlns:a16="http://schemas.microsoft.com/office/drawing/2014/main" id="{9D1FF472-24C3-4E48-872C-F179688654B6}"/>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0" name="CustomShape 1">
          <a:extLst>
            <a:ext uri="{FF2B5EF4-FFF2-40B4-BE49-F238E27FC236}">
              <a16:creationId xmlns:a16="http://schemas.microsoft.com/office/drawing/2014/main" id="{68ED54ED-3F6F-415C-87BC-2CBA48E276CD}"/>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1" name="CustomShape 1">
          <a:extLst>
            <a:ext uri="{FF2B5EF4-FFF2-40B4-BE49-F238E27FC236}">
              <a16:creationId xmlns:a16="http://schemas.microsoft.com/office/drawing/2014/main" id="{6ABFAECF-2525-4217-9CD3-4BD0E97D7D10}"/>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2" name="CustomShape 1">
          <a:extLst>
            <a:ext uri="{FF2B5EF4-FFF2-40B4-BE49-F238E27FC236}">
              <a16:creationId xmlns:a16="http://schemas.microsoft.com/office/drawing/2014/main" id="{57631D6A-7BC9-428B-94E0-808E0DA5D1F7}"/>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3" name="CustomShape 1">
          <a:extLst>
            <a:ext uri="{FF2B5EF4-FFF2-40B4-BE49-F238E27FC236}">
              <a16:creationId xmlns:a16="http://schemas.microsoft.com/office/drawing/2014/main" id="{87C5A625-74EB-4407-A116-C86AC81D1F98}"/>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4" name="CustomShape 1">
          <a:extLst>
            <a:ext uri="{FF2B5EF4-FFF2-40B4-BE49-F238E27FC236}">
              <a16:creationId xmlns:a16="http://schemas.microsoft.com/office/drawing/2014/main" id="{BA2863F3-94B2-4AFF-B224-4F72AAE9297A}"/>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5" name="CustomShape 1">
          <a:extLst>
            <a:ext uri="{FF2B5EF4-FFF2-40B4-BE49-F238E27FC236}">
              <a16:creationId xmlns:a16="http://schemas.microsoft.com/office/drawing/2014/main" id="{1A039F8B-378C-41F1-B5E2-08B880EE0FF0}"/>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6" name="CustomShape 1">
          <a:extLst>
            <a:ext uri="{FF2B5EF4-FFF2-40B4-BE49-F238E27FC236}">
              <a16:creationId xmlns:a16="http://schemas.microsoft.com/office/drawing/2014/main" id="{211670B8-7A15-4CD6-8E44-0273C44DAAE4}"/>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7" name="CustomShape 1">
          <a:extLst>
            <a:ext uri="{FF2B5EF4-FFF2-40B4-BE49-F238E27FC236}">
              <a16:creationId xmlns:a16="http://schemas.microsoft.com/office/drawing/2014/main" id="{25A77F57-D1B7-4E66-9EF4-D754CDAAD4FC}"/>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8" name="CustomShape 1">
          <a:extLst>
            <a:ext uri="{FF2B5EF4-FFF2-40B4-BE49-F238E27FC236}">
              <a16:creationId xmlns:a16="http://schemas.microsoft.com/office/drawing/2014/main" id="{443BE6D1-C425-4F2F-B2D1-77543154B9EB}"/>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29" name="CustomShape 1">
          <a:extLst>
            <a:ext uri="{FF2B5EF4-FFF2-40B4-BE49-F238E27FC236}">
              <a16:creationId xmlns:a16="http://schemas.microsoft.com/office/drawing/2014/main" id="{84EF7277-7583-4E3A-847D-35DCF958C117}"/>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0" name="CustomShape 1">
          <a:extLst>
            <a:ext uri="{FF2B5EF4-FFF2-40B4-BE49-F238E27FC236}">
              <a16:creationId xmlns:a16="http://schemas.microsoft.com/office/drawing/2014/main" id="{8139EDC1-39DA-41D8-A444-658E4B784A77}"/>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1" name="CustomShape 1">
          <a:extLst>
            <a:ext uri="{FF2B5EF4-FFF2-40B4-BE49-F238E27FC236}">
              <a16:creationId xmlns:a16="http://schemas.microsoft.com/office/drawing/2014/main" id="{5F8926F9-9582-4EBE-A4C9-36635C00B09B}"/>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2" name="CustomShape 1">
          <a:extLst>
            <a:ext uri="{FF2B5EF4-FFF2-40B4-BE49-F238E27FC236}">
              <a16:creationId xmlns:a16="http://schemas.microsoft.com/office/drawing/2014/main" id="{1BE499F5-A17D-474E-904A-4D7064D3A765}"/>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3" name="CustomShape 1">
          <a:extLst>
            <a:ext uri="{FF2B5EF4-FFF2-40B4-BE49-F238E27FC236}">
              <a16:creationId xmlns:a16="http://schemas.microsoft.com/office/drawing/2014/main" id="{DA8A9D41-B833-48E7-9652-E261A441BCFB}"/>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4" name="CustomShape 1">
          <a:extLst>
            <a:ext uri="{FF2B5EF4-FFF2-40B4-BE49-F238E27FC236}">
              <a16:creationId xmlns:a16="http://schemas.microsoft.com/office/drawing/2014/main" id="{3A554552-A674-4590-9270-2D338959CEEE}"/>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5" name="CustomShape 1">
          <a:extLst>
            <a:ext uri="{FF2B5EF4-FFF2-40B4-BE49-F238E27FC236}">
              <a16:creationId xmlns:a16="http://schemas.microsoft.com/office/drawing/2014/main" id="{5DD90907-7745-4B65-A26E-A70B5DECFE20}"/>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6" name="CustomShape 1">
          <a:extLst>
            <a:ext uri="{FF2B5EF4-FFF2-40B4-BE49-F238E27FC236}">
              <a16:creationId xmlns:a16="http://schemas.microsoft.com/office/drawing/2014/main" id="{BD0CA4CE-C490-4223-9020-CE8F2F4B1A45}"/>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7" name="CustomShape 1">
          <a:extLst>
            <a:ext uri="{FF2B5EF4-FFF2-40B4-BE49-F238E27FC236}">
              <a16:creationId xmlns:a16="http://schemas.microsoft.com/office/drawing/2014/main" id="{F52236F2-E932-41BE-85F5-9D62A26F003C}"/>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8" name="CustomShape 1">
          <a:extLst>
            <a:ext uri="{FF2B5EF4-FFF2-40B4-BE49-F238E27FC236}">
              <a16:creationId xmlns:a16="http://schemas.microsoft.com/office/drawing/2014/main" id="{D8423BCB-2AA6-4F8B-A542-EB3C073811F1}"/>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39" name="CustomShape 1">
          <a:extLst>
            <a:ext uri="{FF2B5EF4-FFF2-40B4-BE49-F238E27FC236}">
              <a16:creationId xmlns:a16="http://schemas.microsoft.com/office/drawing/2014/main" id="{6FC1FD3C-3075-48BE-9A47-4E5F481F1C5C}"/>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0" name="CustomShape 1">
          <a:extLst>
            <a:ext uri="{FF2B5EF4-FFF2-40B4-BE49-F238E27FC236}">
              <a16:creationId xmlns:a16="http://schemas.microsoft.com/office/drawing/2014/main" id="{807A492C-881B-444B-B839-BAE7E3B5FEB9}"/>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1" name="CustomShape 1">
          <a:extLst>
            <a:ext uri="{FF2B5EF4-FFF2-40B4-BE49-F238E27FC236}">
              <a16:creationId xmlns:a16="http://schemas.microsoft.com/office/drawing/2014/main" id="{B9E5C599-161A-47BD-A83F-83DE1B5F4842}"/>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2" name="CustomShape 1">
          <a:extLst>
            <a:ext uri="{FF2B5EF4-FFF2-40B4-BE49-F238E27FC236}">
              <a16:creationId xmlns:a16="http://schemas.microsoft.com/office/drawing/2014/main" id="{65DC128D-7E1C-4801-B8F4-617C80F9F923}"/>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3" name="CustomShape 1">
          <a:extLst>
            <a:ext uri="{FF2B5EF4-FFF2-40B4-BE49-F238E27FC236}">
              <a16:creationId xmlns:a16="http://schemas.microsoft.com/office/drawing/2014/main" id="{E21CF697-FE16-4120-BA46-DB42A2B3C880}"/>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4" name="CustomShape 1">
          <a:extLst>
            <a:ext uri="{FF2B5EF4-FFF2-40B4-BE49-F238E27FC236}">
              <a16:creationId xmlns:a16="http://schemas.microsoft.com/office/drawing/2014/main" id="{DBFE8479-FD94-4A4A-971B-9274DCCB6866}"/>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5" name="CustomShape 1">
          <a:extLst>
            <a:ext uri="{FF2B5EF4-FFF2-40B4-BE49-F238E27FC236}">
              <a16:creationId xmlns:a16="http://schemas.microsoft.com/office/drawing/2014/main" id="{7FFBE802-92A5-4402-8EA5-725BFB2BDD38}"/>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6" name="CustomShape 1">
          <a:extLst>
            <a:ext uri="{FF2B5EF4-FFF2-40B4-BE49-F238E27FC236}">
              <a16:creationId xmlns:a16="http://schemas.microsoft.com/office/drawing/2014/main" id="{FB45621C-A4AE-4575-851F-29D63794DF96}"/>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7" name="CustomShape 1">
          <a:extLst>
            <a:ext uri="{FF2B5EF4-FFF2-40B4-BE49-F238E27FC236}">
              <a16:creationId xmlns:a16="http://schemas.microsoft.com/office/drawing/2014/main" id="{D52B4B12-A1C7-4FC5-8F71-3FEE056965E7}"/>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8" name="CustomShape 1">
          <a:extLst>
            <a:ext uri="{FF2B5EF4-FFF2-40B4-BE49-F238E27FC236}">
              <a16:creationId xmlns:a16="http://schemas.microsoft.com/office/drawing/2014/main" id="{26AD0A71-2253-4A9D-A8AC-998D91A4A086}"/>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49" name="CustomShape 1">
          <a:extLst>
            <a:ext uri="{FF2B5EF4-FFF2-40B4-BE49-F238E27FC236}">
              <a16:creationId xmlns:a16="http://schemas.microsoft.com/office/drawing/2014/main" id="{B9214B4C-CAA3-48E6-9B2F-692C0AF4D738}"/>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50" name="CustomShape 1">
          <a:extLst>
            <a:ext uri="{FF2B5EF4-FFF2-40B4-BE49-F238E27FC236}">
              <a16:creationId xmlns:a16="http://schemas.microsoft.com/office/drawing/2014/main" id="{E8C11532-F87F-47B9-8E26-AEA536F85886}"/>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51" name="CustomShape 1">
          <a:extLst>
            <a:ext uri="{FF2B5EF4-FFF2-40B4-BE49-F238E27FC236}">
              <a16:creationId xmlns:a16="http://schemas.microsoft.com/office/drawing/2014/main" id="{932CC66C-B18C-40EE-B067-1BF3E0F47236}"/>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52" name="CustomShape 1">
          <a:extLst>
            <a:ext uri="{FF2B5EF4-FFF2-40B4-BE49-F238E27FC236}">
              <a16:creationId xmlns:a16="http://schemas.microsoft.com/office/drawing/2014/main" id="{F9FF0316-2289-42AA-9E55-7D7B74C629DB}"/>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3191040</xdr:colOff>
      <xdr:row>12</xdr:row>
      <xdr:rowOff>0</xdr:rowOff>
    </xdr:from>
    <xdr:to>
      <xdr:col>1</xdr:col>
      <xdr:colOff>3267000</xdr:colOff>
      <xdr:row>13</xdr:row>
      <xdr:rowOff>19833</xdr:rowOff>
    </xdr:to>
    <xdr:sp macro="" textlink="">
      <xdr:nvSpPr>
        <xdr:cNvPr id="2953" name="CustomShape 1">
          <a:extLst>
            <a:ext uri="{FF2B5EF4-FFF2-40B4-BE49-F238E27FC236}">
              <a16:creationId xmlns:a16="http://schemas.microsoft.com/office/drawing/2014/main" id="{384D39E3-BD97-4EA6-BCC1-A76D20BCA60D}"/>
            </a:ext>
          </a:extLst>
        </xdr:cNvPr>
        <xdr:cNvSpPr/>
      </xdr:nvSpPr>
      <xdr:spPr>
        <a:xfrm>
          <a:off x="3889540" y="509905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twoCellAnchor>
  <xdr:oneCellAnchor>
    <xdr:from>
      <xdr:col>1</xdr:col>
      <xdr:colOff>3191040</xdr:colOff>
      <xdr:row>46</xdr:row>
      <xdr:rowOff>0</xdr:rowOff>
    </xdr:from>
    <xdr:ext cx="247320" cy="75960"/>
    <xdr:sp macro="" textlink="">
      <xdr:nvSpPr>
        <xdr:cNvPr id="2954" name="CustomShape 1">
          <a:extLst>
            <a:ext uri="{FF2B5EF4-FFF2-40B4-BE49-F238E27FC236}">
              <a16:creationId xmlns:a16="http://schemas.microsoft.com/office/drawing/2014/main" id="{1941010C-58FB-4505-A968-31E66EED384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55" name="CustomShape 1">
          <a:extLst>
            <a:ext uri="{FF2B5EF4-FFF2-40B4-BE49-F238E27FC236}">
              <a16:creationId xmlns:a16="http://schemas.microsoft.com/office/drawing/2014/main" id="{585702C2-8CF8-41A6-B94A-548F17729EE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56" name="CustomShape 1">
          <a:extLst>
            <a:ext uri="{FF2B5EF4-FFF2-40B4-BE49-F238E27FC236}">
              <a16:creationId xmlns:a16="http://schemas.microsoft.com/office/drawing/2014/main" id="{054DA0E4-60BD-4519-B814-82E68909E8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57" name="CustomShape 1">
          <a:extLst>
            <a:ext uri="{FF2B5EF4-FFF2-40B4-BE49-F238E27FC236}">
              <a16:creationId xmlns:a16="http://schemas.microsoft.com/office/drawing/2014/main" id="{981CD021-D7DF-47FD-B055-AC57FFC899A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58" name="CustomShape 1">
          <a:extLst>
            <a:ext uri="{FF2B5EF4-FFF2-40B4-BE49-F238E27FC236}">
              <a16:creationId xmlns:a16="http://schemas.microsoft.com/office/drawing/2014/main" id="{3FFA8050-9EF1-4879-9411-8CEAE27D21A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59" name="CustomShape 1">
          <a:extLst>
            <a:ext uri="{FF2B5EF4-FFF2-40B4-BE49-F238E27FC236}">
              <a16:creationId xmlns:a16="http://schemas.microsoft.com/office/drawing/2014/main" id="{7E60572A-DAB8-4932-B628-7F0595A9D38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0" name="CustomShape 1">
          <a:extLst>
            <a:ext uri="{FF2B5EF4-FFF2-40B4-BE49-F238E27FC236}">
              <a16:creationId xmlns:a16="http://schemas.microsoft.com/office/drawing/2014/main" id="{AA756F78-CC09-4639-92B2-3689D5A128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1" name="CustomShape 1">
          <a:extLst>
            <a:ext uri="{FF2B5EF4-FFF2-40B4-BE49-F238E27FC236}">
              <a16:creationId xmlns:a16="http://schemas.microsoft.com/office/drawing/2014/main" id="{BB3930C8-A9D4-422D-9F2C-191C2DD1A2D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2" name="CustomShape 1">
          <a:extLst>
            <a:ext uri="{FF2B5EF4-FFF2-40B4-BE49-F238E27FC236}">
              <a16:creationId xmlns:a16="http://schemas.microsoft.com/office/drawing/2014/main" id="{E5CBE7A6-EF98-46FB-831A-99386B021BF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3" name="CustomShape 1">
          <a:extLst>
            <a:ext uri="{FF2B5EF4-FFF2-40B4-BE49-F238E27FC236}">
              <a16:creationId xmlns:a16="http://schemas.microsoft.com/office/drawing/2014/main" id="{98A78642-638F-49A6-8FCA-EEF36EED25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4" name="CustomShape 1">
          <a:extLst>
            <a:ext uri="{FF2B5EF4-FFF2-40B4-BE49-F238E27FC236}">
              <a16:creationId xmlns:a16="http://schemas.microsoft.com/office/drawing/2014/main" id="{258F54F7-FEE0-45F2-A6FC-26EF0DBCEAB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5" name="CustomShape 1">
          <a:extLst>
            <a:ext uri="{FF2B5EF4-FFF2-40B4-BE49-F238E27FC236}">
              <a16:creationId xmlns:a16="http://schemas.microsoft.com/office/drawing/2014/main" id="{C34A81A6-1217-40D9-AC0A-7796509F41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6" name="CustomShape 1">
          <a:extLst>
            <a:ext uri="{FF2B5EF4-FFF2-40B4-BE49-F238E27FC236}">
              <a16:creationId xmlns:a16="http://schemas.microsoft.com/office/drawing/2014/main" id="{68B1E877-7DE7-4652-A708-C551F40398D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7" name="CustomShape 1">
          <a:extLst>
            <a:ext uri="{FF2B5EF4-FFF2-40B4-BE49-F238E27FC236}">
              <a16:creationId xmlns:a16="http://schemas.microsoft.com/office/drawing/2014/main" id="{570AF49F-6251-4EA4-B801-AAD9C266B4F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8" name="CustomShape 1">
          <a:extLst>
            <a:ext uri="{FF2B5EF4-FFF2-40B4-BE49-F238E27FC236}">
              <a16:creationId xmlns:a16="http://schemas.microsoft.com/office/drawing/2014/main" id="{124159CC-4B2E-4DBC-95DC-3A513F03AA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69" name="CustomShape 1">
          <a:extLst>
            <a:ext uri="{FF2B5EF4-FFF2-40B4-BE49-F238E27FC236}">
              <a16:creationId xmlns:a16="http://schemas.microsoft.com/office/drawing/2014/main" id="{4CB1E143-AE2F-47B5-8F2F-073CBF7AB7A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0" name="CustomShape 1">
          <a:extLst>
            <a:ext uri="{FF2B5EF4-FFF2-40B4-BE49-F238E27FC236}">
              <a16:creationId xmlns:a16="http://schemas.microsoft.com/office/drawing/2014/main" id="{1D138F54-8FF7-4BFA-A5EE-FB5BC1B76E8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1" name="CustomShape 1">
          <a:extLst>
            <a:ext uri="{FF2B5EF4-FFF2-40B4-BE49-F238E27FC236}">
              <a16:creationId xmlns:a16="http://schemas.microsoft.com/office/drawing/2014/main" id="{F31A0B5B-BAA6-4A8E-8FE5-4591EC284C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2" name="CustomShape 1">
          <a:extLst>
            <a:ext uri="{FF2B5EF4-FFF2-40B4-BE49-F238E27FC236}">
              <a16:creationId xmlns:a16="http://schemas.microsoft.com/office/drawing/2014/main" id="{9E81E627-3BA5-4F6F-B1B9-350AF5AEE74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3" name="CustomShape 1">
          <a:extLst>
            <a:ext uri="{FF2B5EF4-FFF2-40B4-BE49-F238E27FC236}">
              <a16:creationId xmlns:a16="http://schemas.microsoft.com/office/drawing/2014/main" id="{BBCCD910-C1C1-46AC-BA23-1D764B2FFCD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4" name="CustomShape 1">
          <a:extLst>
            <a:ext uri="{FF2B5EF4-FFF2-40B4-BE49-F238E27FC236}">
              <a16:creationId xmlns:a16="http://schemas.microsoft.com/office/drawing/2014/main" id="{0C336055-F9D0-4E48-BA9E-BDCD2B48DB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5" name="CustomShape 1">
          <a:extLst>
            <a:ext uri="{FF2B5EF4-FFF2-40B4-BE49-F238E27FC236}">
              <a16:creationId xmlns:a16="http://schemas.microsoft.com/office/drawing/2014/main" id="{B0DCD321-0683-43DB-9C59-32272607DB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6" name="CustomShape 1">
          <a:extLst>
            <a:ext uri="{FF2B5EF4-FFF2-40B4-BE49-F238E27FC236}">
              <a16:creationId xmlns:a16="http://schemas.microsoft.com/office/drawing/2014/main" id="{8D039204-2E0D-4890-BA2E-36758FAC3D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7" name="CustomShape 1">
          <a:extLst>
            <a:ext uri="{FF2B5EF4-FFF2-40B4-BE49-F238E27FC236}">
              <a16:creationId xmlns:a16="http://schemas.microsoft.com/office/drawing/2014/main" id="{90FB1539-9BB4-4EA5-9221-275DB59993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8" name="CustomShape 1">
          <a:extLst>
            <a:ext uri="{FF2B5EF4-FFF2-40B4-BE49-F238E27FC236}">
              <a16:creationId xmlns:a16="http://schemas.microsoft.com/office/drawing/2014/main" id="{3094AFA4-4E08-46DD-9918-C0AE5160BA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79" name="CustomShape 1">
          <a:extLst>
            <a:ext uri="{FF2B5EF4-FFF2-40B4-BE49-F238E27FC236}">
              <a16:creationId xmlns:a16="http://schemas.microsoft.com/office/drawing/2014/main" id="{DA3D4434-F36C-4ACA-808A-8C0711B17D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0" name="CustomShape 1">
          <a:extLst>
            <a:ext uri="{FF2B5EF4-FFF2-40B4-BE49-F238E27FC236}">
              <a16:creationId xmlns:a16="http://schemas.microsoft.com/office/drawing/2014/main" id="{36156F5A-4BEA-482B-894D-266A3BD365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1" name="CustomShape 1">
          <a:extLst>
            <a:ext uri="{FF2B5EF4-FFF2-40B4-BE49-F238E27FC236}">
              <a16:creationId xmlns:a16="http://schemas.microsoft.com/office/drawing/2014/main" id="{42CB35A4-73DB-43AF-B724-FDE1DF406C4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2" name="CustomShape 1">
          <a:extLst>
            <a:ext uri="{FF2B5EF4-FFF2-40B4-BE49-F238E27FC236}">
              <a16:creationId xmlns:a16="http://schemas.microsoft.com/office/drawing/2014/main" id="{DE6A6526-1230-41BD-A48A-7B39461920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3" name="CustomShape 1">
          <a:extLst>
            <a:ext uri="{FF2B5EF4-FFF2-40B4-BE49-F238E27FC236}">
              <a16:creationId xmlns:a16="http://schemas.microsoft.com/office/drawing/2014/main" id="{18A8F44F-114E-46CA-A997-C0CB3B007BF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4" name="CustomShape 1">
          <a:extLst>
            <a:ext uri="{FF2B5EF4-FFF2-40B4-BE49-F238E27FC236}">
              <a16:creationId xmlns:a16="http://schemas.microsoft.com/office/drawing/2014/main" id="{FA787D8B-307A-4E36-9846-CAB99F05A0F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5" name="CustomShape 1">
          <a:extLst>
            <a:ext uri="{FF2B5EF4-FFF2-40B4-BE49-F238E27FC236}">
              <a16:creationId xmlns:a16="http://schemas.microsoft.com/office/drawing/2014/main" id="{528CF7F2-681A-4033-939E-2A276FE73A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6" name="CustomShape 1">
          <a:extLst>
            <a:ext uri="{FF2B5EF4-FFF2-40B4-BE49-F238E27FC236}">
              <a16:creationId xmlns:a16="http://schemas.microsoft.com/office/drawing/2014/main" id="{945306D3-3731-4E3A-834F-059F79DEE5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7" name="CustomShape 1">
          <a:extLst>
            <a:ext uri="{FF2B5EF4-FFF2-40B4-BE49-F238E27FC236}">
              <a16:creationId xmlns:a16="http://schemas.microsoft.com/office/drawing/2014/main" id="{902122E0-F3E9-41E4-9AF4-D58B422189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8" name="CustomShape 1">
          <a:extLst>
            <a:ext uri="{FF2B5EF4-FFF2-40B4-BE49-F238E27FC236}">
              <a16:creationId xmlns:a16="http://schemas.microsoft.com/office/drawing/2014/main" id="{33F93A0E-CB78-4F9E-B1D5-29C932B439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89" name="CustomShape 1">
          <a:extLst>
            <a:ext uri="{FF2B5EF4-FFF2-40B4-BE49-F238E27FC236}">
              <a16:creationId xmlns:a16="http://schemas.microsoft.com/office/drawing/2014/main" id="{18F7813F-DD8F-4809-A954-3753986FEF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0" name="CustomShape 1">
          <a:extLst>
            <a:ext uri="{FF2B5EF4-FFF2-40B4-BE49-F238E27FC236}">
              <a16:creationId xmlns:a16="http://schemas.microsoft.com/office/drawing/2014/main" id="{0E31F497-324B-4FCA-AFFA-CAEF01538EA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1" name="CustomShape 1">
          <a:extLst>
            <a:ext uri="{FF2B5EF4-FFF2-40B4-BE49-F238E27FC236}">
              <a16:creationId xmlns:a16="http://schemas.microsoft.com/office/drawing/2014/main" id="{0B86DF3B-B0D4-45EC-B229-F932AF87405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2" name="CustomShape 1">
          <a:extLst>
            <a:ext uri="{FF2B5EF4-FFF2-40B4-BE49-F238E27FC236}">
              <a16:creationId xmlns:a16="http://schemas.microsoft.com/office/drawing/2014/main" id="{B0525614-1DF2-4471-AC05-90D070B27C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3" name="CustomShape 1">
          <a:extLst>
            <a:ext uri="{FF2B5EF4-FFF2-40B4-BE49-F238E27FC236}">
              <a16:creationId xmlns:a16="http://schemas.microsoft.com/office/drawing/2014/main" id="{FBFAA8FD-2F61-4624-9D95-100AF25E80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4" name="CustomShape 1">
          <a:extLst>
            <a:ext uri="{FF2B5EF4-FFF2-40B4-BE49-F238E27FC236}">
              <a16:creationId xmlns:a16="http://schemas.microsoft.com/office/drawing/2014/main" id="{829DCE1B-9ECE-4D0E-934C-8DB093CB73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5" name="CustomShape 1">
          <a:extLst>
            <a:ext uri="{FF2B5EF4-FFF2-40B4-BE49-F238E27FC236}">
              <a16:creationId xmlns:a16="http://schemas.microsoft.com/office/drawing/2014/main" id="{FDAD2A5D-537D-411A-9E45-0FD0C81697B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6" name="CustomShape 1">
          <a:extLst>
            <a:ext uri="{FF2B5EF4-FFF2-40B4-BE49-F238E27FC236}">
              <a16:creationId xmlns:a16="http://schemas.microsoft.com/office/drawing/2014/main" id="{BD5DE6AC-B602-4E03-9892-4595785678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7" name="CustomShape 1">
          <a:extLst>
            <a:ext uri="{FF2B5EF4-FFF2-40B4-BE49-F238E27FC236}">
              <a16:creationId xmlns:a16="http://schemas.microsoft.com/office/drawing/2014/main" id="{941B1BFB-DA23-4C66-8662-4E0EBBCA735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8" name="CustomShape 1">
          <a:extLst>
            <a:ext uri="{FF2B5EF4-FFF2-40B4-BE49-F238E27FC236}">
              <a16:creationId xmlns:a16="http://schemas.microsoft.com/office/drawing/2014/main" id="{DA7BC1EE-B1EF-4635-86C7-FFF4FE3324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2999" name="CustomShape 1">
          <a:extLst>
            <a:ext uri="{FF2B5EF4-FFF2-40B4-BE49-F238E27FC236}">
              <a16:creationId xmlns:a16="http://schemas.microsoft.com/office/drawing/2014/main" id="{AF56C9D4-893C-48A4-A736-255C8A1560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0" name="CustomShape 1">
          <a:extLst>
            <a:ext uri="{FF2B5EF4-FFF2-40B4-BE49-F238E27FC236}">
              <a16:creationId xmlns:a16="http://schemas.microsoft.com/office/drawing/2014/main" id="{70C394E7-D67E-4880-BAD6-FDF57BDD217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1" name="CustomShape 1">
          <a:extLst>
            <a:ext uri="{FF2B5EF4-FFF2-40B4-BE49-F238E27FC236}">
              <a16:creationId xmlns:a16="http://schemas.microsoft.com/office/drawing/2014/main" id="{D7663E3D-8810-4743-A6C7-3638E3D8B3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2" name="CustomShape 1">
          <a:extLst>
            <a:ext uri="{FF2B5EF4-FFF2-40B4-BE49-F238E27FC236}">
              <a16:creationId xmlns:a16="http://schemas.microsoft.com/office/drawing/2014/main" id="{FB1A27F1-A5E7-45B4-BC0A-72606D6457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3" name="CustomShape 1">
          <a:extLst>
            <a:ext uri="{FF2B5EF4-FFF2-40B4-BE49-F238E27FC236}">
              <a16:creationId xmlns:a16="http://schemas.microsoft.com/office/drawing/2014/main" id="{1A9F3650-40EF-4593-94E6-DC389C5FD8B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4" name="CustomShape 1">
          <a:extLst>
            <a:ext uri="{FF2B5EF4-FFF2-40B4-BE49-F238E27FC236}">
              <a16:creationId xmlns:a16="http://schemas.microsoft.com/office/drawing/2014/main" id="{4E3BCBBB-7AD6-45B2-85E0-C700A62AFA8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5" name="CustomShape 1">
          <a:extLst>
            <a:ext uri="{FF2B5EF4-FFF2-40B4-BE49-F238E27FC236}">
              <a16:creationId xmlns:a16="http://schemas.microsoft.com/office/drawing/2014/main" id="{B237ECE5-0A76-464B-A199-1E37FEDBC5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6" name="CustomShape 1">
          <a:extLst>
            <a:ext uri="{FF2B5EF4-FFF2-40B4-BE49-F238E27FC236}">
              <a16:creationId xmlns:a16="http://schemas.microsoft.com/office/drawing/2014/main" id="{18A310AD-1FBE-4ECD-8B45-81E02AFACD2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7" name="CustomShape 1">
          <a:extLst>
            <a:ext uri="{FF2B5EF4-FFF2-40B4-BE49-F238E27FC236}">
              <a16:creationId xmlns:a16="http://schemas.microsoft.com/office/drawing/2014/main" id="{046DF760-87BA-4BD7-8D31-386E40AFE1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8" name="CustomShape 1">
          <a:extLst>
            <a:ext uri="{FF2B5EF4-FFF2-40B4-BE49-F238E27FC236}">
              <a16:creationId xmlns:a16="http://schemas.microsoft.com/office/drawing/2014/main" id="{0F61C7CA-1044-4AF6-B6BB-142D05A99B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09" name="CustomShape 1">
          <a:extLst>
            <a:ext uri="{FF2B5EF4-FFF2-40B4-BE49-F238E27FC236}">
              <a16:creationId xmlns:a16="http://schemas.microsoft.com/office/drawing/2014/main" id="{6B0D2C90-FFF9-4310-9157-B5AA065CC9C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0" name="CustomShape 1">
          <a:extLst>
            <a:ext uri="{FF2B5EF4-FFF2-40B4-BE49-F238E27FC236}">
              <a16:creationId xmlns:a16="http://schemas.microsoft.com/office/drawing/2014/main" id="{38E4F671-DACA-4152-A3E5-B32C984623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1" name="CustomShape 1">
          <a:extLst>
            <a:ext uri="{FF2B5EF4-FFF2-40B4-BE49-F238E27FC236}">
              <a16:creationId xmlns:a16="http://schemas.microsoft.com/office/drawing/2014/main" id="{6C6590D3-B5D2-4F53-864D-E54D5871C3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2" name="CustomShape 1">
          <a:extLst>
            <a:ext uri="{FF2B5EF4-FFF2-40B4-BE49-F238E27FC236}">
              <a16:creationId xmlns:a16="http://schemas.microsoft.com/office/drawing/2014/main" id="{C6896791-9EB0-45BA-8CD6-78F6BF2CDA6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3" name="CustomShape 1">
          <a:extLst>
            <a:ext uri="{FF2B5EF4-FFF2-40B4-BE49-F238E27FC236}">
              <a16:creationId xmlns:a16="http://schemas.microsoft.com/office/drawing/2014/main" id="{4D9578BC-3604-4530-80F6-E93B4C8D7AF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4" name="CustomShape 1">
          <a:extLst>
            <a:ext uri="{FF2B5EF4-FFF2-40B4-BE49-F238E27FC236}">
              <a16:creationId xmlns:a16="http://schemas.microsoft.com/office/drawing/2014/main" id="{A5520D5E-3956-40B2-B98C-5DDB4691E0D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5" name="CustomShape 1">
          <a:extLst>
            <a:ext uri="{FF2B5EF4-FFF2-40B4-BE49-F238E27FC236}">
              <a16:creationId xmlns:a16="http://schemas.microsoft.com/office/drawing/2014/main" id="{506AC0D7-49F9-4BC8-938C-C2142430DF3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6" name="CustomShape 1">
          <a:extLst>
            <a:ext uri="{FF2B5EF4-FFF2-40B4-BE49-F238E27FC236}">
              <a16:creationId xmlns:a16="http://schemas.microsoft.com/office/drawing/2014/main" id="{194C7CD9-7726-45A0-A3D1-A38F779D99E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7" name="CustomShape 1">
          <a:extLst>
            <a:ext uri="{FF2B5EF4-FFF2-40B4-BE49-F238E27FC236}">
              <a16:creationId xmlns:a16="http://schemas.microsoft.com/office/drawing/2014/main" id="{78C0F825-0C72-4BAD-8E8D-F329BA31EF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8" name="CustomShape 1">
          <a:extLst>
            <a:ext uri="{FF2B5EF4-FFF2-40B4-BE49-F238E27FC236}">
              <a16:creationId xmlns:a16="http://schemas.microsoft.com/office/drawing/2014/main" id="{30739B6F-DAE2-46FD-B523-52BF31B0D6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19" name="CustomShape 1">
          <a:extLst>
            <a:ext uri="{FF2B5EF4-FFF2-40B4-BE49-F238E27FC236}">
              <a16:creationId xmlns:a16="http://schemas.microsoft.com/office/drawing/2014/main" id="{C7C97280-7576-4502-A8C0-67468188962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0" name="CustomShape 1">
          <a:extLst>
            <a:ext uri="{FF2B5EF4-FFF2-40B4-BE49-F238E27FC236}">
              <a16:creationId xmlns:a16="http://schemas.microsoft.com/office/drawing/2014/main" id="{2B6694C6-51B8-423C-BB28-46EB5BAC99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1" name="CustomShape 1">
          <a:extLst>
            <a:ext uri="{FF2B5EF4-FFF2-40B4-BE49-F238E27FC236}">
              <a16:creationId xmlns:a16="http://schemas.microsoft.com/office/drawing/2014/main" id="{18C4D3D2-6F2D-44DF-888A-16CBAEBA4C0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2" name="CustomShape 1">
          <a:extLst>
            <a:ext uri="{FF2B5EF4-FFF2-40B4-BE49-F238E27FC236}">
              <a16:creationId xmlns:a16="http://schemas.microsoft.com/office/drawing/2014/main" id="{3C002A33-3C15-4E16-95FF-B4723BFB6B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3" name="CustomShape 1">
          <a:extLst>
            <a:ext uri="{FF2B5EF4-FFF2-40B4-BE49-F238E27FC236}">
              <a16:creationId xmlns:a16="http://schemas.microsoft.com/office/drawing/2014/main" id="{77BDC9EE-2997-47AD-9D77-557B89F6549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4" name="CustomShape 1">
          <a:extLst>
            <a:ext uri="{FF2B5EF4-FFF2-40B4-BE49-F238E27FC236}">
              <a16:creationId xmlns:a16="http://schemas.microsoft.com/office/drawing/2014/main" id="{8D2BB658-4487-4A53-A269-7F2D17D9FAA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5" name="CustomShape 1">
          <a:extLst>
            <a:ext uri="{FF2B5EF4-FFF2-40B4-BE49-F238E27FC236}">
              <a16:creationId xmlns:a16="http://schemas.microsoft.com/office/drawing/2014/main" id="{36F862B0-7E95-4345-8612-BCD9F392DB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6" name="CustomShape 1">
          <a:extLst>
            <a:ext uri="{FF2B5EF4-FFF2-40B4-BE49-F238E27FC236}">
              <a16:creationId xmlns:a16="http://schemas.microsoft.com/office/drawing/2014/main" id="{88C9E133-3818-4B8C-8E39-A4E7D61CAF0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7" name="CustomShape 1">
          <a:extLst>
            <a:ext uri="{FF2B5EF4-FFF2-40B4-BE49-F238E27FC236}">
              <a16:creationId xmlns:a16="http://schemas.microsoft.com/office/drawing/2014/main" id="{5E1D8A2E-36FC-4A15-A414-656CA143AF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8" name="CustomShape 1">
          <a:extLst>
            <a:ext uri="{FF2B5EF4-FFF2-40B4-BE49-F238E27FC236}">
              <a16:creationId xmlns:a16="http://schemas.microsoft.com/office/drawing/2014/main" id="{7F359529-289B-4B88-ACE1-D6D5396B61A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29" name="CustomShape 1">
          <a:extLst>
            <a:ext uri="{FF2B5EF4-FFF2-40B4-BE49-F238E27FC236}">
              <a16:creationId xmlns:a16="http://schemas.microsoft.com/office/drawing/2014/main" id="{0C647052-9DC8-43F8-8ED8-4D3E1F67521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0" name="CustomShape 1">
          <a:extLst>
            <a:ext uri="{FF2B5EF4-FFF2-40B4-BE49-F238E27FC236}">
              <a16:creationId xmlns:a16="http://schemas.microsoft.com/office/drawing/2014/main" id="{9F2A1C6E-856B-45C2-B761-C8792A72382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1" name="CustomShape 1">
          <a:extLst>
            <a:ext uri="{FF2B5EF4-FFF2-40B4-BE49-F238E27FC236}">
              <a16:creationId xmlns:a16="http://schemas.microsoft.com/office/drawing/2014/main" id="{8FE1E70C-2038-43EA-9446-2245ED2CCDC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2" name="CustomShape 1">
          <a:extLst>
            <a:ext uri="{FF2B5EF4-FFF2-40B4-BE49-F238E27FC236}">
              <a16:creationId xmlns:a16="http://schemas.microsoft.com/office/drawing/2014/main" id="{838577A9-7E3F-4B9A-B797-615C02688D1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3" name="CustomShape 1">
          <a:extLst>
            <a:ext uri="{FF2B5EF4-FFF2-40B4-BE49-F238E27FC236}">
              <a16:creationId xmlns:a16="http://schemas.microsoft.com/office/drawing/2014/main" id="{9C4CED23-2855-48D0-8DEE-8445DB2825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4" name="CustomShape 1">
          <a:extLst>
            <a:ext uri="{FF2B5EF4-FFF2-40B4-BE49-F238E27FC236}">
              <a16:creationId xmlns:a16="http://schemas.microsoft.com/office/drawing/2014/main" id="{E6B79BB8-78A7-400C-96E0-BFF075A3D8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5" name="CustomShape 1">
          <a:extLst>
            <a:ext uri="{FF2B5EF4-FFF2-40B4-BE49-F238E27FC236}">
              <a16:creationId xmlns:a16="http://schemas.microsoft.com/office/drawing/2014/main" id="{B7C1ABE1-1864-4991-B252-7DD98A2DA8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6" name="CustomShape 1">
          <a:extLst>
            <a:ext uri="{FF2B5EF4-FFF2-40B4-BE49-F238E27FC236}">
              <a16:creationId xmlns:a16="http://schemas.microsoft.com/office/drawing/2014/main" id="{390111DE-8F95-432F-A783-04F9DEA067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7" name="CustomShape 1">
          <a:extLst>
            <a:ext uri="{FF2B5EF4-FFF2-40B4-BE49-F238E27FC236}">
              <a16:creationId xmlns:a16="http://schemas.microsoft.com/office/drawing/2014/main" id="{D63DF237-9474-4698-AC94-DBD7B2A6CB2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8" name="CustomShape 1">
          <a:extLst>
            <a:ext uri="{FF2B5EF4-FFF2-40B4-BE49-F238E27FC236}">
              <a16:creationId xmlns:a16="http://schemas.microsoft.com/office/drawing/2014/main" id="{BFF26C66-3EBC-4B40-AAC6-63E754E00E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39" name="CustomShape 1">
          <a:extLst>
            <a:ext uri="{FF2B5EF4-FFF2-40B4-BE49-F238E27FC236}">
              <a16:creationId xmlns:a16="http://schemas.microsoft.com/office/drawing/2014/main" id="{EAE15D02-CE82-4DA5-B2CF-3FA7E08ED69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0" name="CustomShape 1">
          <a:extLst>
            <a:ext uri="{FF2B5EF4-FFF2-40B4-BE49-F238E27FC236}">
              <a16:creationId xmlns:a16="http://schemas.microsoft.com/office/drawing/2014/main" id="{EFFEC2A9-7AFD-4959-A0B4-58E03C010D6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1" name="CustomShape 1">
          <a:extLst>
            <a:ext uri="{FF2B5EF4-FFF2-40B4-BE49-F238E27FC236}">
              <a16:creationId xmlns:a16="http://schemas.microsoft.com/office/drawing/2014/main" id="{6A2481CC-E744-4379-8093-C3CBC49A48D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2" name="CustomShape 1">
          <a:extLst>
            <a:ext uri="{FF2B5EF4-FFF2-40B4-BE49-F238E27FC236}">
              <a16:creationId xmlns:a16="http://schemas.microsoft.com/office/drawing/2014/main" id="{844AD0D1-9C89-407F-B2C5-1E18100BB53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3" name="CustomShape 1">
          <a:extLst>
            <a:ext uri="{FF2B5EF4-FFF2-40B4-BE49-F238E27FC236}">
              <a16:creationId xmlns:a16="http://schemas.microsoft.com/office/drawing/2014/main" id="{C5F41F02-1526-45DF-B317-F24A74B89E6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4" name="CustomShape 1">
          <a:extLst>
            <a:ext uri="{FF2B5EF4-FFF2-40B4-BE49-F238E27FC236}">
              <a16:creationId xmlns:a16="http://schemas.microsoft.com/office/drawing/2014/main" id="{8EA76F15-AB8C-4AD4-9A08-BE13C864B85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5" name="CustomShape 1">
          <a:extLst>
            <a:ext uri="{FF2B5EF4-FFF2-40B4-BE49-F238E27FC236}">
              <a16:creationId xmlns:a16="http://schemas.microsoft.com/office/drawing/2014/main" id="{1C044788-B4EC-4FA9-9BCB-61BF36EE22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6" name="CustomShape 1">
          <a:extLst>
            <a:ext uri="{FF2B5EF4-FFF2-40B4-BE49-F238E27FC236}">
              <a16:creationId xmlns:a16="http://schemas.microsoft.com/office/drawing/2014/main" id="{B7B12EBC-966C-40FD-AC18-C451CA0B5F4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7" name="CustomShape 1">
          <a:extLst>
            <a:ext uri="{FF2B5EF4-FFF2-40B4-BE49-F238E27FC236}">
              <a16:creationId xmlns:a16="http://schemas.microsoft.com/office/drawing/2014/main" id="{8C51B616-E5F8-4F9A-A9CD-F98E9F04E68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8" name="CustomShape 1">
          <a:extLst>
            <a:ext uri="{FF2B5EF4-FFF2-40B4-BE49-F238E27FC236}">
              <a16:creationId xmlns:a16="http://schemas.microsoft.com/office/drawing/2014/main" id="{D6D9E1B3-1010-4B2B-8300-8A7CCE59FC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49" name="CustomShape 1">
          <a:extLst>
            <a:ext uri="{FF2B5EF4-FFF2-40B4-BE49-F238E27FC236}">
              <a16:creationId xmlns:a16="http://schemas.microsoft.com/office/drawing/2014/main" id="{E4A7CC70-F393-4617-B92E-8CCA4BFA5A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0" name="CustomShape 1">
          <a:extLst>
            <a:ext uri="{FF2B5EF4-FFF2-40B4-BE49-F238E27FC236}">
              <a16:creationId xmlns:a16="http://schemas.microsoft.com/office/drawing/2014/main" id="{44D1A40E-D59E-4570-BF8A-4B0516581DE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1" name="CustomShape 1">
          <a:extLst>
            <a:ext uri="{FF2B5EF4-FFF2-40B4-BE49-F238E27FC236}">
              <a16:creationId xmlns:a16="http://schemas.microsoft.com/office/drawing/2014/main" id="{1DEA87FA-2AF4-4E0D-A82D-BB0CA8F160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2" name="CustomShape 1">
          <a:extLst>
            <a:ext uri="{FF2B5EF4-FFF2-40B4-BE49-F238E27FC236}">
              <a16:creationId xmlns:a16="http://schemas.microsoft.com/office/drawing/2014/main" id="{A7BA95D0-0D26-4B99-8ABA-68B2F10FFAA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3" name="CustomShape 1">
          <a:extLst>
            <a:ext uri="{FF2B5EF4-FFF2-40B4-BE49-F238E27FC236}">
              <a16:creationId xmlns:a16="http://schemas.microsoft.com/office/drawing/2014/main" id="{3F0EBFE5-12EB-45E5-AC2D-F8B2D9BCA5B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4" name="CustomShape 1">
          <a:extLst>
            <a:ext uri="{FF2B5EF4-FFF2-40B4-BE49-F238E27FC236}">
              <a16:creationId xmlns:a16="http://schemas.microsoft.com/office/drawing/2014/main" id="{9FF6764F-6B8E-437B-A0B1-6F835D0D52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5" name="CustomShape 1">
          <a:extLst>
            <a:ext uri="{FF2B5EF4-FFF2-40B4-BE49-F238E27FC236}">
              <a16:creationId xmlns:a16="http://schemas.microsoft.com/office/drawing/2014/main" id="{AA986D53-5A49-47EB-86D2-6D82C82B5A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6" name="CustomShape 1">
          <a:extLst>
            <a:ext uri="{FF2B5EF4-FFF2-40B4-BE49-F238E27FC236}">
              <a16:creationId xmlns:a16="http://schemas.microsoft.com/office/drawing/2014/main" id="{976CCB44-E532-4454-8EB0-10417898B09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7" name="CustomShape 1">
          <a:extLst>
            <a:ext uri="{FF2B5EF4-FFF2-40B4-BE49-F238E27FC236}">
              <a16:creationId xmlns:a16="http://schemas.microsoft.com/office/drawing/2014/main" id="{D4B8DE33-C9AF-43B3-B9A5-FBF1F2B4EE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8" name="CustomShape 1">
          <a:extLst>
            <a:ext uri="{FF2B5EF4-FFF2-40B4-BE49-F238E27FC236}">
              <a16:creationId xmlns:a16="http://schemas.microsoft.com/office/drawing/2014/main" id="{99311BD5-D7CD-49C0-AE1F-AAC9D2CEEAF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59" name="CustomShape 1">
          <a:extLst>
            <a:ext uri="{FF2B5EF4-FFF2-40B4-BE49-F238E27FC236}">
              <a16:creationId xmlns:a16="http://schemas.microsoft.com/office/drawing/2014/main" id="{AD245E7D-699F-471F-AF6C-169A6FE739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0" name="CustomShape 1">
          <a:extLst>
            <a:ext uri="{FF2B5EF4-FFF2-40B4-BE49-F238E27FC236}">
              <a16:creationId xmlns:a16="http://schemas.microsoft.com/office/drawing/2014/main" id="{0F36030D-F063-41E7-914F-50A3E772EEA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1" name="CustomShape 1">
          <a:extLst>
            <a:ext uri="{FF2B5EF4-FFF2-40B4-BE49-F238E27FC236}">
              <a16:creationId xmlns:a16="http://schemas.microsoft.com/office/drawing/2014/main" id="{6A223A0C-8B79-4C06-A87B-443A9EEDF4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2" name="CustomShape 1">
          <a:extLst>
            <a:ext uri="{FF2B5EF4-FFF2-40B4-BE49-F238E27FC236}">
              <a16:creationId xmlns:a16="http://schemas.microsoft.com/office/drawing/2014/main" id="{DA71ECC7-B06C-481B-AB70-F69526F0193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3" name="CustomShape 1">
          <a:extLst>
            <a:ext uri="{FF2B5EF4-FFF2-40B4-BE49-F238E27FC236}">
              <a16:creationId xmlns:a16="http://schemas.microsoft.com/office/drawing/2014/main" id="{44C31CAC-C37E-4EDF-ACCB-03CCACDE4F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4" name="CustomShape 1">
          <a:extLst>
            <a:ext uri="{FF2B5EF4-FFF2-40B4-BE49-F238E27FC236}">
              <a16:creationId xmlns:a16="http://schemas.microsoft.com/office/drawing/2014/main" id="{F7A2E5DA-FC6E-4FF9-A7B4-DCB6BFD9D98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5" name="CustomShape 1">
          <a:extLst>
            <a:ext uri="{FF2B5EF4-FFF2-40B4-BE49-F238E27FC236}">
              <a16:creationId xmlns:a16="http://schemas.microsoft.com/office/drawing/2014/main" id="{45FB2A0C-B6D4-4488-9EFB-4004E1EC52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6" name="CustomShape 1">
          <a:extLst>
            <a:ext uri="{FF2B5EF4-FFF2-40B4-BE49-F238E27FC236}">
              <a16:creationId xmlns:a16="http://schemas.microsoft.com/office/drawing/2014/main" id="{2C4411B9-2E80-48E1-A30D-3BD382CAC2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7" name="CustomShape 1">
          <a:extLst>
            <a:ext uri="{FF2B5EF4-FFF2-40B4-BE49-F238E27FC236}">
              <a16:creationId xmlns:a16="http://schemas.microsoft.com/office/drawing/2014/main" id="{DBEB3F23-5E5B-427C-A00B-5230607CB9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8" name="CustomShape 1">
          <a:extLst>
            <a:ext uri="{FF2B5EF4-FFF2-40B4-BE49-F238E27FC236}">
              <a16:creationId xmlns:a16="http://schemas.microsoft.com/office/drawing/2014/main" id="{960E1859-4FF9-45C8-8AF3-23667569D9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69" name="CustomShape 1">
          <a:extLst>
            <a:ext uri="{FF2B5EF4-FFF2-40B4-BE49-F238E27FC236}">
              <a16:creationId xmlns:a16="http://schemas.microsoft.com/office/drawing/2014/main" id="{973DC7AC-0919-4F0B-B7F1-ABB469DDDD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0" name="CustomShape 1">
          <a:extLst>
            <a:ext uri="{FF2B5EF4-FFF2-40B4-BE49-F238E27FC236}">
              <a16:creationId xmlns:a16="http://schemas.microsoft.com/office/drawing/2014/main" id="{A878D16D-CBA3-4CDC-A747-109133952A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1" name="CustomShape 1">
          <a:extLst>
            <a:ext uri="{FF2B5EF4-FFF2-40B4-BE49-F238E27FC236}">
              <a16:creationId xmlns:a16="http://schemas.microsoft.com/office/drawing/2014/main" id="{A1E34F6C-FF9D-416B-B57B-DD0AA330BB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2" name="CustomShape 1">
          <a:extLst>
            <a:ext uri="{FF2B5EF4-FFF2-40B4-BE49-F238E27FC236}">
              <a16:creationId xmlns:a16="http://schemas.microsoft.com/office/drawing/2014/main" id="{6DC1B5A7-243B-4B53-90B8-09585C2DAA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3" name="CustomShape 1">
          <a:extLst>
            <a:ext uri="{FF2B5EF4-FFF2-40B4-BE49-F238E27FC236}">
              <a16:creationId xmlns:a16="http://schemas.microsoft.com/office/drawing/2014/main" id="{E76DCF17-6C59-487F-82CE-6058C8ED2A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4" name="CustomShape 1">
          <a:extLst>
            <a:ext uri="{FF2B5EF4-FFF2-40B4-BE49-F238E27FC236}">
              <a16:creationId xmlns:a16="http://schemas.microsoft.com/office/drawing/2014/main" id="{029FB620-D59B-4AB2-ABD1-1C9C53AB55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5" name="CustomShape 1">
          <a:extLst>
            <a:ext uri="{FF2B5EF4-FFF2-40B4-BE49-F238E27FC236}">
              <a16:creationId xmlns:a16="http://schemas.microsoft.com/office/drawing/2014/main" id="{DB179797-107E-4761-9A5B-0E782153B8D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6" name="CustomShape 1">
          <a:extLst>
            <a:ext uri="{FF2B5EF4-FFF2-40B4-BE49-F238E27FC236}">
              <a16:creationId xmlns:a16="http://schemas.microsoft.com/office/drawing/2014/main" id="{518F5C2C-7C78-459F-81FE-8BA28C4156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7" name="CustomShape 1">
          <a:extLst>
            <a:ext uri="{FF2B5EF4-FFF2-40B4-BE49-F238E27FC236}">
              <a16:creationId xmlns:a16="http://schemas.microsoft.com/office/drawing/2014/main" id="{ECD6E1F3-8AFC-45C3-92A8-4811B5CE29A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8" name="CustomShape 1">
          <a:extLst>
            <a:ext uri="{FF2B5EF4-FFF2-40B4-BE49-F238E27FC236}">
              <a16:creationId xmlns:a16="http://schemas.microsoft.com/office/drawing/2014/main" id="{28E4328B-4C0D-4EF7-BCEF-AE712CB340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79" name="CustomShape 1">
          <a:extLst>
            <a:ext uri="{FF2B5EF4-FFF2-40B4-BE49-F238E27FC236}">
              <a16:creationId xmlns:a16="http://schemas.microsoft.com/office/drawing/2014/main" id="{DF9AAF88-95C1-4848-AE20-8DECCC0823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0" name="CustomShape 1">
          <a:extLst>
            <a:ext uri="{FF2B5EF4-FFF2-40B4-BE49-F238E27FC236}">
              <a16:creationId xmlns:a16="http://schemas.microsoft.com/office/drawing/2014/main" id="{C2FE36FD-36A6-4ABC-91DC-66662EF28ED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1" name="CustomShape 1">
          <a:extLst>
            <a:ext uri="{FF2B5EF4-FFF2-40B4-BE49-F238E27FC236}">
              <a16:creationId xmlns:a16="http://schemas.microsoft.com/office/drawing/2014/main" id="{5E51EFCE-68B9-4731-8BD0-6FBDB265CE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2" name="CustomShape 1">
          <a:extLst>
            <a:ext uri="{FF2B5EF4-FFF2-40B4-BE49-F238E27FC236}">
              <a16:creationId xmlns:a16="http://schemas.microsoft.com/office/drawing/2014/main" id="{B7E0C24E-302C-4EFD-B6EA-011DE418648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3" name="CustomShape 1">
          <a:extLst>
            <a:ext uri="{FF2B5EF4-FFF2-40B4-BE49-F238E27FC236}">
              <a16:creationId xmlns:a16="http://schemas.microsoft.com/office/drawing/2014/main" id="{A457EA98-AE48-4144-A6F7-C3B8637C54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4" name="CustomShape 1">
          <a:extLst>
            <a:ext uri="{FF2B5EF4-FFF2-40B4-BE49-F238E27FC236}">
              <a16:creationId xmlns:a16="http://schemas.microsoft.com/office/drawing/2014/main" id="{BEDF9E88-D3B9-477E-B5CB-E08DA1CA46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5" name="CustomShape 1">
          <a:extLst>
            <a:ext uri="{FF2B5EF4-FFF2-40B4-BE49-F238E27FC236}">
              <a16:creationId xmlns:a16="http://schemas.microsoft.com/office/drawing/2014/main" id="{4E5F0987-F220-4A3A-A5FB-1D9FC211CE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6" name="CustomShape 1">
          <a:extLst>
            <a:ext uri="{FF2B5EF4-FFF2-40B4-BE49-F238E27FC236}">
              <a16:creationId xmlns:a16="http://schemas.microsoft.com/office/drawing/2014/main" id="{981BD922-9CB7-41D7-A389-953E9091783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7" name="CustomShape 1">
          <a:extLst>
            <a:ext uri="{FF2B5EF4-FFF2-40B4-BE49-F238E27FC236}">
              <a16:creationId xmlns:a16="http://schemas.microsoft.com/office/drawing/2014/main" id="{93EA709B-5A46-4679-BF22-07F2F134152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8" name="CustomShape 1">
          <a:extLst>
            <a:ext uri="{FF2B5EF4-FFF2-40B4-BE49-F238E27FC236}">
              <a16:creationId xmlns:a16="http://schemas.microsoft.com/office/drawing/2014/main" id="{B1EB3DF1-EF95-4138-8AE7-83BFF3E3B5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89" name="CustomShape 1">
          <a:extLst>
            <a:ext uri="{FF2B5EF4-FFF2-40B4-BE49-F238E27FC236}">
              <a16:creationId xmlns:a16="http://schemas.microsoft.com/office/drawing/2014/main" id="{100F07D5-DEA6-4295-97CC-3F230E7C188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0" name="CustomShape 1">
          <a:extLst>
            <a:ext uri="{FF2B5EF4-FFF2-40B4-BE49-F238E27FC236}">
              <a16:creationId xmlns:a16="http://schemas.microsoft.com/office/drawing/2014/main" id="{3703B9CC-6E3E-46E8-9C7C-1ABEDF04843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1" name="CustomShape 1">
          <a:extLst>
            <a:ext uri="{FF2B5EF4-FFF2-40B4-BE49-F238E27FC236}">
              <a16:creationId xmlns:a16="http://schemas.microsoft.com/office/drawing/2014/main" id="{17C554DA-738B-4C6F-97B3-013676B1E18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2" name="CustomShape 1">
          <a:extLst>
            <a:ext uri="{FF2B5EF4-FFF2-40B4-BE49-F238E27FC236}">
              <a16:creationId xmlns:a16="http://schemas.microsoft.com/office/drawing/2014/main" id="{31073929-E15A-4B54-8DF6-A26195F721F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3" name="CustomShape 1">
          <a:extLst>
            <a:ext uri="{FF2B5EF4-FFF2-40B4-BE49-F238E27FC236}">
              <a16:creationId xmlns:a16="http://schemas.microsoft.com/office/drawing/2014/main" id="{6DD08045-DE34-4533-962E-0CBAED58C19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4" name="CustomShape 1">
          <a:extLst>
            <a:ext uri="{FF2B5EF4-FFF2-40B4-BE49-F238E27FC236}">
              <a16:creationId xmlns:a16="http://schemas.microsoft.com/office/drawing/2014/main" id="{75FC5B64-84C5-42EA-9A3C-11FD0A65AD6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5" name="CustomShape 1">
          <a:extLst>
            <a:ext uri="{FF2B5EF4-FFF2-40B4-BE49-F238E27FC236}">
              <a16:creationId xmlns:a16="http://schemas.microsoft.com/office/drawing/2014/main" id="{A7350B44-9124-4B6D-A85B-F6ED11420C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6" name="CustomShape 1">
          <a:extLst>
            <a:ext uri="{FF2B5EF4-FFF2-40B4-BE49-F238E27FC236}">
              <a16:creationId xmlns:a16="http://schemas.microsoft.com/office/drawing/2014/main" id="{414115B9-6A4A-4872-A92C-5B47586517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7" name="CustomShape 1">
          <a:extLst>
            <a:ext uri="{FF2B5EF4-FFF2-40B4-BE49-F238E27FC236}">
              <a16:creationId xmlns:a16="http://schemas.microsoft.com/office/drawing/2014/main" id="{4F7A69C6-C221-4BE9-8646-F2767F8494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8" name="CustomShape 1">
          <a:extLst>
            <a:ext uri="{FF2B5EF4-FFF2-40B4-BE49-F238E27FC236}">
              <a16:creationId xmlns:a16="http://schemas.microsoft.com/office/drawing/2014/main" id="{2FF363A1-ECD2-4156-962C-743D9B787A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099" name="CustomShape 1">
          <a:extLst>
            <a:ext uri="{FF2B5EF4-FFF2-40B4-BE49-F238E27FC236}">
              <a16:creationId xmlns:a16="http://schemas.microsoft.com/office/drawing/2014/main" id="{42004D59-5729-4FBC-B588-F66C2D40F0B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0" name="CustomShape 1">
          <a:extLst>
            <a:ext uri="{FF2B5EF4-FFF2-40B4-BE49-F238E27FC236}">
              <a16:creationId xmlns:a16="http://schemas.microsoft.com/office/drawing/2014/main" id="{7C3F476C-844D-48F1-B99F-EEDEC2CDE8E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1" name="CustomShape 1">
          <a:extLst>
            <a:ext uri="{FF2B5EF4-FFF2-40B4-BE49-F238E27FC236}">
              <a16:creationId xmlns:a16="http://schemas.microsoft.com/office/drawing/2014/main" id="{724C93B5-4336-4115-B7A5-EEC7FEF00F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2" name="CustomShape 1">
          <a:extLst>
            <a:ext uri="{FF2B5EF4-FFF2-40B4-BE49-F238E27FC236}">
              <a16:creationId xmlns:a16="http://schemas.microsoft.com/office/drawing/2014/main" id="{39EC421C-22E6-4227-99CF-260534E31C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3" name="CustomShape 1">
          <a:extLst>
            <a:ext uri="{FF2B5EF4-FFF2-40B4-BE49-F238E27FC236}">
              <a16:creationId xmlns:a16="http://schemas.microsoft.com/office/drawing/2014/main" id="{C4F1CCA5-6363-4B82-ACC1-749274EA29E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4" name="CustomShape 1">
          <a:extLst>
            <a:ext uri="{FF2B5EF4-FFF2-40B4-BE49-F238E27FC236}">
              <a16:creationId xmlns:a16="http://schemas.microsoft.com/office/drawing/2014/main" id="{0338E0D2-9232-4515-AEC0-3129BE40356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5" name="CustomShape 1">
          <a:extLst>
            <a:ext uri="{FF2B5EF4-FFF2-40B4-BE49-F238E27FC236}">
              <a16:creationId xmlns:a16="http://schemas.microsoft.com/office/drawing/2014/main" id="{C3E4A3D4-013D-43C7-B512-3EA20C52002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6" name="CustomShape 1">
          <a:extLst>
            <a:ext uri="{FF2B5EF4-FFF2-40B4-BE49-F238E27FC236}">
              <a16:creationId xmlns:a16="http://schemas.microsoft.com/office/drawing/2014/main" id="{4D2A8DD0-D2C7-4D54-A90F-FE5B854DF5D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7" name="CustomShape 1">
          <a:extLst>
            <a:ext uri="{FF2B5EF4-FFF2-40B4-BE49-F238E27FC236}">
              <a16:creationId xmlns:a16="http://schemas.microsoft.com/office/drawing/2014/main" id="{422AF858-C1E0-4612-92A6-F797F1952EE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8" name="CustomShape 1">
          <a:extLst>
            <a:ext uri="{FF2B5EF4-FFF2-40B4-BE49-F238E27FC236}">
              <a16:creationId xmlns:a16="http://schemas.microsoft.com/office/drawing/2014/main" id="{160DD959-C1D5-489F-950D-8F35A4110A6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09" name="CustomShape 1">
          <a:extLst>
            <a:ext uri="{FF2B5EF4-FFF2-40B4-BE49-F238E27FC236}">
              <a16:creationId xmlns:a16="http://schemas.microsoft.com/office/drawing/2014/main" id="{D90ABAD4-B644-46F6-AB18-D3B3BF691BE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0" name="CustomShape 1">
          <a:extLst>
            <a:ext uri="{FF2B5EF4-FFF2-40B4-BE49-F238E27FC236}">
              <a16:creationId xmlns:a16="http://schemas.microsoft.com/office/drawing/2014/main" id="{C773A623-84D2-4978-AC4E-5AFAB7E55D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1" name="CustomShape 1">
          <a:extLst>
            <a:ext uri="{FF2B5EF4-FFF2-40B4-BE49-F238E27FC236}">
              <a16:creationId xmlns:a16="http://schemas.microsoft.com/office/drawing/2014/main" id="{CE215CAB-5AC9-4283-9041-A4584CD702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2" name="CustomShape 1">
          <a:extLst>
            <a:ext uri="{FF2B5EF4-FFF2-40B4-BE49-F238E27FC236}">
              <a16:creationId xmlns:a16="http://schemas.microsoft.com/office/drawing/2014/main" id="{BF1F162C-B809-4021-9E49-6860DA0118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3" name="CustomShape 1">
          <a:extLst>
            <a:ext uri="{FF2B5EF4-FFF2-40B4-BE49-F238E27FC236}">
              <a16:creationId xmlns:a16="http://schemas.microsoft.com/office/drawing/2014/main" id="{0E5F295E-3275-4742-BECA-E6C345E94D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4" name="CustomShape 1">
          <a:extLst>
            <a:ext uri="{FF2B5EF4-FFF2-40B4-BE49-F238E27FC236}">
              <a16:creationId xmlns:a16="http://schemas.microsoft.com/office/drawing/2014/main" id="{30D27E18-EC91-46E0-9885-A1DDA21BAF9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5" name="CustomShape 1">
          <a:extLst>
            <a:ext uri="{FF2B5EF4-FFF2-40B4-BE49-F238E27FC236}">
              <a16:creationId xmlns:a16="http://schemas.microsoft.com/office/drawing/2014/main" id="{54908E1F-E217-42AF-9474-1AC8A9D827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6" name="CustomShape 1">
          <a:extLst>
            <a:ext uri="{FF2B5EF4-FFF2-40B4-BE49-F238E27FC236}">
              <a16:creationId xmlns:a16="http://schemas.microsoft.com/office/drawing/2014/main" id="{032FEC9B-E60B-47BD-8724-C62E087B3C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7" name="CustomShape 1">
          <a:extLst>
            <a:ext uri="{FF2B5EF4-FFF2-40B4-BE49-F238E27FC236}">
              <a16:creationId xmlns:a16="http://schemas.microsoft.com/office/drawing/2014/main" id="{243D8BEE-9FF8-4CE7-A2BF-933243DE75A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8" name="CustomShape 1">
          <a:extLst>
            <a:ext uri="{FF2B5EF4-FFF2-40B4-BE49-F238E27FC236}">
              <a16:creationId xmlns:a16="http://schemas.microsoft.com/office/drawing/2014/main" id="{B5313279-ADC2-4F42-A226-DD04C914EB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19" name="CustomShape 1">
          <a:extLst>
            <a:ext uri="{FF2B5EF4-FFF2-40B4-BE49-F238E27FC236}">
              <a16:creationId xmlns:a16="http://schemas.microsoft.com/office/drawing/2014/main" id="{BF48940D-7551-41B7-B5F1-962F40FCC6D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0" name="CustomShape 1">
          <a:extLst>
            <a:ext uri="{FF2B5EF4-FFF2-40B4-BE49-F238E27FC236}">
              <a16:creationId xmlns:a16="http://schemas.microsoft.com/office/drawing/2014/main" id="{0061EBE4-68D2-48D9-9354-E14E516705E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1" name="CustomShape 1">
          <a:extLst>
            <a:ext uri="{FF2B5EF4-FFF2-40B4-BE49-F238E27FC236}">
              <a16:creationId xmlns:a16="http://schemas.microsoft.com/office/drawing/2014/main" id="{E6661DB2-BCAE-4E19-AB5D-D778D90EF96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2" name="CustomShape 1">
          <a:extLst>
            <a:ext uri="{FF2B5EF4-FFF2-40B4-BE49-F238E27FC236}">
              <a16:creationId xmlns:a16="http://schemas.microsoft.com/office/drawing/2014/main" id="{4ED19FFA-BDDD-43AC-AF3C-02FDCBFDE41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3" name="CustomShape 1">
          <a:extLst>
            <a:ext uri="{FF2B5EF4-FFF2-40B4-BE49-F238E27FC236}">
              <a16:creationId xmlns:a16="http://schemas.microsoft.com/office/drawing/2014/main" id="{E07CA044-210A-4F26-AF50-EC2CDF288F7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4" name="CustomShape 1">
          <a:extLst>
            <a:ext uri="{FF2B5EF4-FFF2-40B4-BE49-F238E27FC236}">
              <a16:creationId xmlns:a16="http://schemas.microsoft.com/office/drawing/2014/main" id="{4BDE6E8F-3B72-4F22-8E5D-69DECE3D949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5" name="CustomShape 1">
          <a:extLst>
            <a:ext uri="{FF2B5EF4-FFF2-40B4-BE49-F238E27FC236}">
              <a16:creationId xmlns:a16="http://schemas.microsoft.com/office/drawing/2014/main" id="{2E6EE6CC-327E-4988-BC8F-4F9FD2731B2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6" name="CustomShape 1">
          <a:extLst>
            <a:ext uri="{FF2B5EF4-FFF2-40B4-BE49-F238E27FC236}">
              <a16:creationId xmlns:a16="http://schemas.microsoft.com/office/drawing/2014/main" id="{0A6D723F-0A79-4C35-A6E0-AE2AF1B4788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7" name="CustomShape 1">
          <a:extLst>
            <a:ext uri="{FF2B5EF4-FFF2-40B4-BE49-F238E27FC236}">
              <a16:creationId xmlns:a16="http://schemas.microsoft.com/office/drawing/2014/main" id="{808FFA16-5E65-4691-962A-6D310C4388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8" name="CustomShape 1">
          <a:extLst>
            <a:ext uri="{FF2B5EF4-FFF2-40B4-BE49-F238E27FC236}">
              <a16:creationId xmlns:a16="http://schemas.microsoft.com/office/drawing/2014/main" id="{D197D3C1-FA5D-401A-9B18-AD03C8234BD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29" name="CustomShape 1">
          <a:extLst>
            <a:ext uri="{FF2B5EF4-FFF2-40B4-BE49-F238E27FC236}">
              <a16:creationId xmlns:a16="http://schemas.microsoft.com/office/drawing/2014/main" id="{30956E09-D28C-41AD-9C3A-CFF9274C4E0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0" name="CustomShape 1">
          <a:extLst>
            <a:ext uri="{FF2B5EF4-FFF2-40B4-BE49-F238E27FC236}">
              <a16:creationId xmlns:a16="http://schemas.microsoft.com/office/drawing/2014/main" id="{75F0A4B5-54EB-412C-B853-420A02403CB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1" name="CustomShape 1">
          <a:extLst>
            <a:ext uri="{FF2B5EF4-FFF2-40B4-BE49-F238E27FC236}">
              <a16:creationId xmlns:a16="http://schemas.microsoft.com/office/drawing/2014/main" id="{E5308C5C-6BE7-400D-ADE3-7484613C3AA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2" name="CustomShape 1">
          <a:extLst>
            <a:ext uri="{FF2B5EF4-FFF2-40B4-BE49-F238E27FC236}">
              <a16:creationId xmlns:a16="http://schemas.microsoft.com/office/drawing/2014/main" id="{C227989B-227F-4D27-BA3D-C72CBB6390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3" name="CustomShape 1">
          <a:extLst>
            <a:ext uri="{FF2B5EF4-FFF2-40B4-BE49-F238E27FC236}">
              <a16:creationId xmlns:a16="http://schemas.microsoft.com/office/drawing/2014/main" id="{61CFB9DA-3C53-4A7F-A315-F8FCA34150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4" name="CustomShape 1">
          <a:extLst>
            <a:ext uri="{FF2B5EF4-FFF2-40B4-BE49-F238E27FC236}">
              <a16:creationId xmlns:a16="http://schemas.microsoft.com/office/drawing/2014/main" id="{7E596335-6811-4C73-A443-DC700F109B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5" name="CustomShape 1">
          <a:extLst>
            <a:ext uri="{FF2B5EF4-FFF2-40B4-BE49-F238E27FC236}">
              <a16:creationId xmlns:a16="http://schemas.microsoft.com/office/drawing/2014/main" id="{788B6406-23A1-4D14-AFE7-AAD69F33A5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6" name="CustomShape 1">
          <a:extLst>
            <a:ext uri="{FF2B5EF4-FFF2-40B4-BE49-F238E27FC236}">
              <a16:creationId xmlns:a16="http://schemas.microsoft.com/office/drawing/2014/main" id="{0A1F5743-C52D-45C7-A2FD-7BA4B61601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7" name="CustomShape 1">
          <a:extLst>
            <a:ext uri="{FF2B5EF4-FFF2-40B4-BE49-F238E27FC236}">
              <a16:creationId xmlns:a16="http://schemas.microsoft.com/office/drawing/2014/main" id="{791AF95B-AA25-42D0-8748-E11B11E3E27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8" name="CustomShape 1">
          <a:extLst>
            <a:ext uri="{FF2B5EF4-FFF2-40B4-BE49-F238E27FC236}">
              <a16:creationId xmlns:a16="http://schemas.microsoft.com/office/drawing/2014/main" id="{DF756E0C-745B-4F32-8600-2F0D347D1B5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39" name="CustomShape 1">
          <a:extLst>
            <a:ext uri="{FF2B5EF4-FFF2-40B4-BE49-F238E27FC236}">
              <a16:creationId xmlns:a16="http://schemas.microsoft.com/office/drawing/2014/main" id="{529FF4B4-F1EF-4803-A7BB-FAEE885388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0" name="CustomShape 1">
          <a:extLst>
            <a:ext uri="{FF2B5EF4-FFF2-40B4-BE49-F238E27FC236}">
              <a16:creationId xmlns:a16="http://schemas.microsoft.com/office/drawing/2014/main" id="{B301A790-A296-4610-A80E-14AD82DF86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1" name="CustomShape 1">
          <a:extLst>
            <a:ext uri="{FF2B5EF4-FFF2-40B4-BE49-F238E27FC236}">
              <a16:creationId xmlns:a16="http://schemas.microsoft.com/office/drawing/2014/main" id="{9EFC465B-2101-442B-8F31-682D8CB5115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2" name="CustomShape 1">
          <a:extLst>
            <a:ext uri="{FF2B5EF4-FFF2-40B4-BE49-F238E27FC236}">
              <a16:creationId xmlns:a16="http://schemas.microsoft.com/office/drawing/2014/main" id="{423F6B31-E8A2-4FC6-A64C-7AA5D5A51A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3" name="CustomShape 1">
          <a:extLst>
            <a:ext uri="{FF2B5EF4-FFF2-40B4-BE49-F238E27FC236}">
              <a16:creationId xmlns:a16="http://schemas.microsoft.com/office/drawing/2014/main" id="{D6265000-77DE-4E2A-B817-5D84DAEF72A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4" name="CustomShape 1">
          <a:extLst>
            <a:ext uri="{FF2B5EF4-FFF2-40B4-BE49-F238E27FC236}">
              <a16:creationId xmlns:a16="http://schemas.microsoft.com/office/drawing/2014/main" id="{F775C297-FAB2-4357-908F-C2B933C9595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5" name="CustomShape 1">
          <a:extLst>
            <a:ext uri="{FF2B5EF4-FFF2-40B4-BE49-F238E27FC236}">
              <a16:creationId xmlns:a16="http://schemas.microsoft.com/office/drawing/2014/main" id="{4F180DC8-385E-43B9-BD0C-C7C2424204B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6" name="CustomShape 1">
          <a:extLst>
            <a:ext uri="{FF2B5EF4-FFF2-40B4-BE49-F238E27FC236}">
              <a16:creationId xmlns:a16="http://schemas.microsoft.com/office/drawing/2014/main" id="{4D63D57D-5A4D-4BBC-A306-C3AB19F084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7" name="CustomShape 1">
          <a:extLst>
            <a:ext uri="{FF2B5EF4-FFF2-40B4-BE49-F238E27FC236}">
              <a16:creationId xmlns:a16="http://schemas.microsoft.com/office/drawing/2014/main" id="{5B3D1305-D815-482D-9EC6-7DA395B233A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8" name="CustomShape 1">
          <a:extLst>
            <a:ext uri="{FF2B5EF4-FFF2-40B4-BE49-F238E27FC236}">
              <a16:creationId xmlns:a16="http://schemas.microsoft.com/office/drawing/2014/main" id="{038F1C3D-9D71-45EA-A40A-E65919EF3F3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49" name="CustomShape 1">
          <a:extLst>
            <a:ext uri="{FF2B5EF4-FFF2-40B4-BE49-F238E27FC236}">
              <a16:creationId xmlns:a16="http://schemas.microsoft.com/office/drawing/2014/main" id="{D9982574-A0DF-4B12-96EA-80D4CCFC59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0" name="CustomShape 1">
          <a:extLst>
            <a:ext uri="{FF2B5EF4-FFF2-40B4-BE49-F238E27FC236}">
              <a16:creationId xmlns:a16="http://schemas.microsoft.com/office/drawing/2014/main" id="{31DD86EF-1D66-4F90-AFD2-0CA2F9DFE8A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1" name="CustomShape 1">
          <a:extLst>
            <a:ext uri="{FF2B5EF4-FFF2-40B4-BE49-F238E27FC236}">
              <a16:creationId xmlns:a16="http://schemas.microsoft.com/office/drawing/2014/main" id="{81A00E38-EF9D-4820-8A49-3CBFFC07D82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2" name="CustomShape 1">
          <a:extLst>
            <a:ext uri="{FF2B5EF4-FFF2-40B4-BE49-F238E27FC236}">
              <a16:creationId xmlns:a16="http://schemas.microsoft.com/office/drawing/2014/main" id="{04BD2BAD-3B65-420C-A267-07D9E11B7F0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3" name="CustomShape 1">
          <a:extLst>
            <a:ext uri="{FF2B5EF4-FFF2-40B4-BE49-F238E27FC236}">
              <a16:creationId xmlns:a16="http://schemas.microsoft.com/office/drawing/2014/main" id="{4F651A5F-1093-423C-A587-02F8499D9A1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4" name="CustomShape 1">
          <a:extLst>
            <a:ext uri="{FF2B5EF4-FFF2-40B4-BE49-F238E27FC236}">
              <a16:creationId xmlns:a16="http://schemas.microsoft.com/office/drawing/2014/main" id="{5636A81A-D807-4673-9E55-5DB5F97D83D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5" name="CustomShape 1">
          <a:extLst>
            <a:ext uri="{FF2B5EF4-FFF2-40B4-BE49-F238E27FC236}">
              <a16:creationId xmlns:a16="http://schemas.microsoft.com/office/drawing/2014/main" id="{D86BA5ED-89C5-4AC6-B9FD-131074B5713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6" name="CustomShape 1">
          <a:extLst>
            <a:ext uri="{FF2B5EF4-FFF2-40B4-BE49-F238E27FC236}">
              <a16:creationId xmlns:a16="http://schemas.microsoft.com/office/drawing/2014/main" id="{D74D6194-5BE3-4CB8-85BD-BA4E3DF68B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7" name="CustomShape 1">
          <a:extLst>
            <a:ext uri="{FF2B5EF4-FFF2-40B4-BE49-F238E27FC236}">
              <a16:creationId xmlns:a16="http://schemas.microsoft.com/office/drawing/2014/main" id="{151BF9E1-BED1-429C-BE4A-5974A682FD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8" name="CustomShape 1">
          <a:extLst>
            <a:ext uri="{FF2B5EF4-FFF2-40B4-BE49-F238E27FC236}">
              <a16:creationId xmlns:a16="http://schemas.microsoft.com/office/drawing/2014/main" id="{86D2AD56-66B8-453D-9EB7-4E45262BA3A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59" name="CustomShape 1">
          <a:extLst>
            <a:ext uri="{FF2B5EF4-FFF2-40B4-BE49-F238E27FC236}">
              <a16:creationId xmlns:a16="http://schemas.microsoft.com/office/drawing/2014/main" id="{4049BB43-ADA8-40E8-87AC-BBA47AEBED9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0" name="CustomShape 1">
          <a:extLst>
            <a:ext uri="{FF2B5EF4-FFF2-40B4-BE49-F238E27FC236}">
              <a16:creationId xmlns:a16="http://schemas.microsoft.com/office/drawing/2014/main" id="{983544A0-4457-4C81-81F0-546082863F9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1" name="CustomShape 1">
          <a:extLst>
            <a:ext uri="{FF2B5EF4-FFF2-40B4-BE49-F238E27FC236}">
              <a16:creationId xmlns:a16="http://schemas.microsoft.com/office/drawing/2014/main" id="{26AE9269-9AE9-4FDE-A9CF-89BAF05E9A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2" name="CustomShape 1">
          <a:extLst>
            <a:ext uri="{FF2B5EF4-FFF2-40B4-BE49-F238E27FC236}">
              <a16:creationId xmlns:a16="http://schemas.microsoft.com/office/drawing/2014/main" id="{9C1F279A-718D-43BE-92D8-2FD9397623C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3" name="CustomShape 1">
          <a:extLst>
            <a:ext uri="{FF2B5EF4-FFF2-40B4-BE49-F238E27FC236}">
              <a16:creationId xmlns:a16="http://schemas.microsoft.com/office/drawing/2014/main" id="{15F0422F-68FA-417F-97DA-26DAFBF04E3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4" name="CustomShape 1">
          <a:extLst>
            <a:ext uri="{FF2B5EF4-FFF2-40B4-BE49-F238E27FC236}">
              <a16:creationId xmlns:a16="http://schemas.microsoft.com/office/drawing/2014/main" id="{BEE9C0FF-D6A1-4049-870F-69E4E83AD82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5" name="CustomShape 1">
          <a:extLst>
            <a:ext uri="{FF2B5EF4-FFF2-40B4-BE49-F238E27FC236}">
              <a16:creationId xmlns:a16="http://schemas.microsoft.com/office/drawing/2014/main" id="{40C0FC41-2BCA-4D54-B539-3E7D99C89F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6" name="CustomShape 1">
          <a:extLst>
            <a:ext uri="{FF2B5EF4-FFF2-40B4-BE49-F238E27FC236}">
              <a16:creationId xmlns:a16="http://schemas.microsoft.com/office/drawing/2014/main" id="{FA0CB91B-27B9-4C4A-A4DE-0BD8149E2DC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7" name="CustomShape 1">
          <a:extLst>
            <a:ext uri="{FF2B5EF4-FFF2-40B4-BE49-F238E27FC236}">
              <a16:creationId xmlns:a16="http://schemas.microsoft.com/office/drawing/2014/main" id="{A711DEC4-F330-42E4-9352-2D967F731D8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8" name="CustomShape 1">
          <a:extLst>
            <a:ext uri="{FF2B5EF4-FFF2-40B4-BE49-F238E27FC236}">
              <a16:creationId xmlns:a16="http://schemas.microsoft.com/office/drawing/2014/main" id="{A454FD9A-85C7-4D9F-A62B-B139C41F24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69" name="CustomShape 1">
          <a:extLst>
            <a:ext uri="{FF2B5EF4-FFF2-40B4-BE49-F238E27FC236}">
              <a16:creationId xmlns:a16="http://schemas.microsoft.com/office/drawing/2014/main" id="{F0B46C1E-DC12-4378-B22C-B49E5BC8A8D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0" name="CustomShape 1">
          <a:extLst>
            <a:ext uri="{FF2B5EF4-FFF2-40B4-BE49-F238E27FC236}">
              <a16:creationId xmlns:a16="http://schemas.microsoft.com/office/drawing/2014/main" id="{A65BEF70-15F6-4131-B529-FBF676CA088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1" name="CustomShape 1">
          <a:extLst>
            <a:ext uri="{FF2B5EF4-FFF2-40B4-BE49-F238E27FC236}">
              <a16:creationId xmlns:a16="http://schemas.microsoft.com/office/drawing/2014/main" id="{3FDDC4F4-1513-4A19-878C-EFF174224A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2" name="CustomShape 1">
          <a:extLst>
            <a:ext uri="{FF2B5EF4-FFF2-40B4-BE49-F238E27FC236}">
              <a16:creationId xmlns:a16="http://schemas.microsoft.com/office/drawing/2014/main" id="{3BF2B33E-CCB7-4961-92E9-B01E540654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3" name="CustomShape 1">
          <a:extLst>
            <a:ext uri="{FF2B5EF4-FFF2-40B4-BE49-F238E27FC236}">
              <a16:creationId xmlns:a16="http://schemas.microsoft.com/office/drawing/2014/main" id="{9A634FB8-BB0F-4A5F-9E48-58AD6E60DD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4" name="CustomShape 1">
          <a:extLst>
            <a:ext uri="{FF2B5EF4-FFF2-40B4-BE49-F238E27FC236}">
              <a16:creationId xmlns:a16="http://schemas.microsoft.com/office/drawing/2014/main" id="{8B8A5272-771B-4CA0-A8FA-F7E3CF6F7F9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5" name="CustomShape 1">
          <a:extLst>
            <a:ext uri="{FF2B5EF4-FFF2-40B4-BE49-F238E27FC236}">
              <a16:creationId xmlns:a16="http://schemas.microsoft.com/office/drawing/2014/main" id="{AA669163-B854-482F-910A-8C8DCE81E1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6" name="CustomShape 1">
          <a:extLst>
            <a:ext uri="{FF2B5EF4-FFF2-40B4-BE49-F238E27FC236}">
              <a16:creationId xmlns:a16="http://schemas.microsoft.com/office/drawing/2014/main" id="{FFC8B144-FA86-4024-90AF-00256C3C5EF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7" name="CustomShape 1">
          <a:extLst>
            <a:ext uri="{FF2B5EF4-FFF2-40B4-BE49-F238E27FC236}">
              <a16:creationId xmlns:a16="http://schemas.microsoft.com/office/drawing/2014/main" id="{68F57D2E-FE47-471B-BDED-5B652D2A3F9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8" name="CustomShape 1">
          <a:extLst>
            <a:ext uri="{FF2B5EF4-FFF2-40B4-BE49-F238E27FC236}">
              <a16:creationId xmlns:a16="http://schemas.microsoft.com/office/drawing/2014/main" id="{545A058A-4784-4185-B7DA-1502B66B5D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79" name="CustomShape 1">
          <a:extLst>
            <a:ext uri="{FF2B5EF4-FFF2-40B4-BE49-F238E27FC236}">
              <a16:creationId xmlns:a16="http://schemas.microsoft.com/office/drawing/2014/main" id="{DB01E543-EBFF-4832-938A-BDBCA2AD8D8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0" name="CustomShape 1">
          <a:extLst>
            <a:ext uri="{FF2B5EF4-FFF2-40B4-BE49-F238E27FC236}">
              <a16:creationId xmlns:a16="http://schemas.microsoft.com/office/drawing/2014/main" id="{1E2A69B1-8C96-48D7-9491-B990D94EEB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1" name="CustomShape 1">
          <a:extLst>
            <a:ext uri="{FF2B5EF4-FFF2-40B4-BE49-F238E27FC236}">
              <a16:creationId xmlns:a16="http://schemas.microsoft.com/office/drawing/2014/main" id="{2C888DA1-0882-46F3-99D6-1EE88A08AA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2" name="CustomShape 1">
          <a:extLst>
            <a:ext uri="{FF2B5EF4-FFF2-40B4-BE49-F238E27FC236}">
              <a16:creationId xmlns:a16="http://schemas.microsoft.com/office/drawing/2014/main" id="{92FD79DE-7F1C-4CBC-A741-C0BE1382D71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3" name="CustomShape 1">
          <a:extLst>
            <a:ext uri="{FF2B5EF4-FFF2-40B4-BE49-F238E27FC236}">
              <a16:creationId xmlns:a16="http://schemas.microsoft.com/office/drawing/2014/main" id="{DE7FCFE9-1410-4E36-9C75-00D72B7754A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4" name="CustomShape 1">
          <a:extLst>
            <a:ext uri="{FF2B5EF4-FFF2-40B4-BE49-F238E27FC236}">
              <a16:creationId xmlns:a16="http://schemas.microsoft.com/office/drawing/2014/main" id="{293ABCA4-E834-48E2-A259-0D66B237377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5" name="CustomShape 1">
          <a:extLst>
            <a:ext uri="{FF2B5EF4-FFF2-40B4-BE49-F238E27FC236}">
              <a16:creationId xmlns:a16="http://schemas.microsoft.com/office/drawing/2014/main" id="{5D2BF464-9C87-4EC6-A435-DD183E1B9E2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6" name="CustomShape 1">
          <a:extLst>
            <a:ext uri="{FF2B5EF4-FFF2-40B4-BE49-F238E27FC236}">
              <a16:creationId xmlns:a16="http://schemas.microsoft.com/office/drawing/2014/main" id="{1BBF7596-30ED-49D1-A3FA-4B2EA6264C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7" name="CustomShape 1">
          <a:extLst>
            <a:ext uri="{FF2B5EF4-FFF2-40B4-BE49-F238E27FC236}">
              <a16:creationId xmlns:a16="http://schemas.microsoft.com/office/drawing/2014/main" id="{79CE3E68-DD2E-4DC0-BE5A-BE1792A7F4C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8" name="CustomShape 1">
          <a:extLst>
            <a:ext uri="{FF2B5EF4-FFF2-40B4-BE49-F238E27FC236}">
              <a16:creationId xmlns:a16="http://schemas.microsoft.com/office/drawing/2014/main" id="{018BF6EA-CBE4-46FB-A6E3-3F85F2691B6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89" name="CustomShape 1">
          <a:extLst>
            <a:ext uri="{FF2B5EF4-FFF2-40B4-BE49-F238E27FC236}">
              <a16:creationId xmlns:a16="http://schemas.microsoft.com/office/drawing/2014/main" id="{8326F237-8D96-46A2-B1A7-731EA64E0B4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0" name="CustomShape 1">
          <a:extLst>
            <a:ext uri="{FF2B5EF4-FFF2-40B4-BE49-F238E27FC236}">
              <a16:creationId xmlns:a16="http://schemas.microsoft.com/office/drawing/2014/main" id="{25E4B9A5-1281-42D9-8296-5F6A8700B42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1" name="CustomShape 1">
          <a:extLst>
            <a:ext uri="{FF2B5EF4-FFF2-40B4-BE49-F238E27FC236}">
              <a16:creationId xmlns:a16="http://schemas.microsoft.com/office/drawing/2014/main" id="{90DD7B07-0DA1-4AB2-9FDB-D817C5EB68D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2" name="CustomShape 1">
          <a:extLst>
            <a:ext uri="{FF2B5EF4-FFF2-40B4-BE49-F238E27FC236}">
              <a16:creationId xmlns:a16="http://schemas.microsoft.com/office/drawing/2014/main" id="{4B132316-4EF2-4F79-AAB1-669214CA00B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3" name="CustomShape 1">
          <a:extLst>
            <a:ext uri="{FF2B5EF4-FFF2-40B4-BE49-F238E27FC236}">
              <a16:creationId xmlns:a16="http://schemas.microsoft.com/office/drawing/2014/main" id="{D9635AAB-3101-459D-9101-7A3FC10924B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4" name="CustomShape 1">
          <a:extLst>
            <a:ext uri="{FF2B5EF4-FFF2-40B4-BE49-F238E27FC236}">
              <a16:creationId xmlns:a16="http://schemas.microsoft.com/office/drawing/2014/main" id="{0690A135-01EA-46FE-B989-E9F945DCC6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5" name="CustomShape 1">
          <a:extLst>
            <a:ext uri="{FF2B5EF4-FFF2-40B4-BE49-F238E27FC236}">
              <a16:creationId xmlns:a16="http://schemas.microsoft.com/office/drawing/2014/main" id="{EBB3520C-6457-414F-AFEF-18E3C23333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6" name="CustomShape 1">
          <a:extLst>
            <a:ext uri="{FF2B5EF4-FFF2-40B4-BE49-F238E27FC236}">
              <a16:creationId xmlns:a16="http://schemas.microsoft.com/office/drawing/2014/main" id="{BDB8761C-C973-4DCF-81AD-45355A85494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7" name="CustomShape 1">
          <a:extLst>
            <a:ext uri="{FF2B5EF4-FFF2-40B4-BE49-F238E27FC236}">
              <a16:creationId xmlns:a16="http://schemas.microsoft.com/office/drawing/2014/main" id="{7A42676B-79F3-43EF-BF58-83350FB1103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8" name="CustomShape 1">
          <a:extLst>
            <a:ext uri="{FF2B5EF4-FFF2-40B4-BE49-F238E27FC236}">
              <a16:creationId xmlns:a16="http://schemas.microsoft.com/office/drawing/2014/main" id="{F63EFDF4-D31D-429D-AA1B-B6F9D4C0EE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199" name="CustomShape 1">
          <a:extLst>
            <a:ext uri="{FF2B5EF4-FFF2-40B4-BE49-F238E27FC236}">
              <a16:creationId xmlns:a16="http://schemas.microsoft.com/office/drawing/2014/main" id="{C5186002-A9BE-4207-8130-B53A75BF54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0" name="CustomShape 1">
          <a:extLst>
            <a:ext uri="{FF2B5EF4-FFF2-40B4-BE49-F238E27FC236}">
              <a16:creationId xmlns:a16="http://schemas.microsoft.com/office/drawing/2014/main" id="{72A603EA-F895-4468-8839-3DA798934B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1" name="CustomShape 1">
          <a:extLst>
            <a:ext uri="{FF2B5EF4-FFF2-40B4-BE49-F238E27FC236}">
              <a16:creationId xmlns:a16="http://schemas.microsoft.com/office/drawing/2014/main" id="{558A1C14-524B-42BE-AC89-9C35AB509B8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2" name="CustomShape 1">
          <a:extLst>
            <a:ext uri="{FF2B5EF4-FFF2-40B4-BE49-F238E27FC236}">
              <a16:creationId xmlns:a16="http://schemas.microsoft.com/office/drawing/2014/main" id="{88D23F4F-CC2C-4E29-B4D3-18AE78A563C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3" name="CustomShape 1">
          <a:extLst>
            <a:ext uri="{FF2B5EF4-FFF2-40B4-BE49-F238E27FC236}">
              <a16:creationId xmlns:a16="http://schemas.microsoft.com/office/drawing/2014/main" id="{6BD5DB1F-DF8C-4D5D-9695-2C3D7A6DCAB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4" name="CustomShape 1">
          <a:extLst>
            <a:ext uri="{FF2B5EF4-FFF2-40B4-BE49-F238E27FC236}">
              <a16:creationId xmlns:a16="http://schemas.microsoft.com/office/drawing/2014/main" id="{97D59DFC-ADD3-4AB5-8C83-4AF3040250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5" name="CustomShape 1">
          <a:extLst>
            <a:ext uri="{FF2B5EF4-FFF2-40B4-BE49-F238E27FC236}">
              <a16:creationId xmlns:a16="http://schemas.microsoft.com/office/drawing/2014/main" id="{66897325-E05B-423E-85C9-0D70F7F964C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6" name="CustomShape 1">
          <a:extLst>
            <a:ext uri="{FF2B5EF4-FFF2-40B4-BE49-F238E27FC236}">
              <a16:creationId xmlns:a16="http://schemas.microsoft.com/office/drawing/2014/main" id="{EF05430C-F62F-4F00-88CA-C2A23F0D314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7" name="CustomShape 1">
          <a:extLst>
            <a:ext uri="{FF2B5EF4-FFF2-40B4-BE49-F238E27FC236}">
              <a16:creationId xmlns:a16="http://schemas.microsoft.com/office/drawing/2014/main" id="{42488EE3-04F2-4E72-A693-4A2C60C9D04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8" name="CustomShape 1">
          <a:extLst>
            <a:ext uri="{FF2B5EF4-FFF2-40B4-BE49-F238E27FC236}">
              <a16:creationId xmlns:a16="http://schemas.microsoft.com/office/drawing/2014/main" id="{CAF4F34B-DC6B-408D-B282-6C939C8E779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09" name="CustomShape 1">
          <a:extLst>
            <a:ext uri="{FF2B5EF4-FFF2-40B4-BE49-F238E27FC236}">
              <a16:creationId xmlns:a16="http://schemas.microsoft.com/office/drawing/2014/main" id="{3888CEAE-A856-4DC4-8096-751A4453A72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0" name="CustomShape 1">
          <a:extLst>
            <a:ext uri="{FF2B5EF4-FFF2-40B4-BE49-F238E27FC236}">
              <a16:creationId xmlns:a16="http://schemas.microsoft.com/office/drawing/2014/main" id="{3CD19092-3A60-452A-9A8D-FE9CFAD2A0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1" name="CustomShape 1">
          <a:extLst>
            <a:ext uri="{FF2B5EF4-FFF2-40B4-BE49-F238E27FC236}">
              <a16:creationId xmlns:a16="http://schemas.microsoft.com/office/drawing/2014/main" id="{BFD52B3F-7D89-47C9-B061-AFC95F1ECCB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2" name="CustomShape 1">
          <a:extLst>
            <a:ext uri="{FF2B5EF4-FFF2-40B4-BE49-F238E27FC236}">
              <a16:creationId xmlns:a16="http://schemas.microsoft.com/office/drawing/2014/main" id="{1B09B863-0A73-4B80-96F8-536D7E89EB5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3" name="CustomShape 1">
          <a:extLst>
            <a:ext uri="{FF2B5EF4-FFF2-40B4-BE49-F238E27FC236}">
              <a16:creationId xmlns:a16="http://schemas.microsoft.com/office/drawing/2014/main" id="{F3D8ECC6-2D5F-4B1E-A0AF-CF47BA61973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4" name="CustomShape 1">
          <a:extLst>
            <a:ext uri="{FF2B5EF4-FFF2-40B4-BE49-F238E27FC236}">
              <a16:creationId xmlns:a16="http://schemas.microsoft.com/office/drawing/2014/main" id="{40FE7E5D-E286-4EDB-AF08-0B9271ED29D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5" name="CustomShape 1">
          <a:extLst>
            <a:ext uri="{FF2B5EF4-FFF2-40B4-BE49-F238E27FC236}">
              <a16:creationId xmlns:a16="http://schemas.microsoft.com/office/drawing/2014/main" id="{35F36C1F-A8D3-4254-9383-9D65BB6D618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6" name="CustomShape 1">
          <a:extLst>
            <a:ext uri="{FF2B5EF4-FFF2-40B4-BE49-F238E27FC236}">
              <a16:creationId xmlns:a16="http://schemas.microsoft.com/office/drawing/2014/main" id="{1F9CD217-4473-4EC9-BD9C-DCDBCA6498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7" name="CustomShape 1">
          <a:extLst>
            <a:ext uri="{FF2B5EF4-FFF2-40B4-BE49-F238E27FC236}">
              <a16:creationId xmlns:a16="http://schemas.microsoft.com/office/drawing/2014/main" id="{0BDC49CE-83E0-480F-8218-7BC44207A9B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8" name="CustomShape 1">
          <a:extLst>
            <a:ext uri="{FF2B5EF4-FFF2-40B4-BE49-F238E27FC236}">
              <a16:creationId xmlns:a16="http://schemas.microsoft.com/office/drawing/2014/main" id="{3D95DD1F-DDDD-4DA0-9894-B6B376F6261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19" name="CustomShape 1">
          <a:extLst>
            <a:ext uri="{FF2B5EF4-FFF2-40B4-BE49-F238E27FC236}">
              <a16:creationId xmlns:a16="http://schemas.microsoft.com/office/drawing/2014/main" id="{103866E8-D49C-47E4-BE5D-2DBB330D87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0" name="CustomShape 1">
          <a:extLst>
            <a:ext uri="{FF2B5EF4-FFF2-40B4-BE49-F238E27FC236}">
              <a16:creationId xmlns:a16="http://schemas.microsoft.com/office/drawing/2014/main" id="{C8D0703A-432F-49E4-AB53-DE93D7CE45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1" name="CustomShape 1">
          <a:extLst>
            <a:ext uri="{FF2B5EF4-FFF2-40B4-BE49-F238E27FC236}">
              <a16:creationId xmlns:a16="http://schemas.microsoft.com/office/drawing/2014/main" id="{06101A81-7FAB-435B-9CCC-B7427B1C384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2" name="CustomShape 1">
          <a:extLst>
            <a:ext uri="{FF2B5EF4-FFF2-40B4-BE49-F238E27FC236}">
              <a16:creationId xmlns:a16="http://schemas.microsoft.com/office/drawing/2014/main" id="{D0E9CADA-6F8C-417C-9275-FCBB8ED9A27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3" name="CustomShape 1">
          <a:extLst>
            <a:ext uri="{FF2B5EF4-FFF2-40B4-BE49-F238E27FC236}">
              <a16:creationId xmlns:a16="http://schemas.microsoft.com/office/drawing/2014/main" id="{291398BC-0AEA-4BDA-9F01-577421242F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4" name="CustomShape 1">
          <a:extLst>
            <a:ext uri="{FF2B5EF4-FFF2-40B4-BE49-F238E27FC236}">
              <a16:creationId xmlns:a16="http://schemas.microsoft.com/office/drawing/2014/main" id="{317093DA-67E6-4FA9-8EE8-DF8CEB8F853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5" name="CustomShape 1">
          <a:extLst>
            <a:ext uri="{FF2B5EF4-FFF2-40B4-BE49-F238E27FC236}">
              <a16:creationId xmlns:a16="http://schemas.microsoft.com/office/drawing/2014/main" id="{5E1465CA-375C-42F5-9BC3-23393652531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6" name="CustomShape 1">
          <a:extLst>
            <a:ext uri="{FF2B5EF4-FFF2-40B4-BE49-F238E27FC236}">
              <a16:creationId xmlns:a16="http://schemas.microsoft.com/office/drawing/2014/main" id="{E996EA24-D04F-4007-98F3-3DF9BDFFA1B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7" name="CustomShape 1">
          <a:extLst>
            <a:ext uri="{FF2B5EF4-FFF2-40B4-BE49-F238E27FC236}">
              <a16:creationId xmlns:a16="http://schemas.microsoft.com/office/drawing/2014/main" id="{C654DDCF-67EA-4A6B-A601-B4CF958E2C7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8" name="CustomShape 1">
          <a:extLst>
            <a:ext uri="{FF2B5EF4-FFF2-40B4-BE49-F238E27FC236}">
              <a16:creationId xmlns:a16="http://schemas.microsoft.com/office/drawing/2014/main" id="{FC1457BD-C0EB-458E-9C8E-D92D6E76585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29" name="CustomShape 1">
          <a:extLst>
            <a:ext uri="{FF2B5EF4-FFF2-40B4-BE49-F238E27FC236}">
              <a16:creationId xmlns:a16="http://schemas.microsoft.com/office/drawing/2014/main" id="{6B287AEC-2C2E-4DB1-943D-49198003122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0" name="CustomShape 1">
          <a:extLst>
            <a:ext uri="{FF2B5EF4-FFF2-40B4-BE49-F238E27FC236}">
              <a16:creationId xmlns:a16="http://schemas.microsoft.com/office/drawing/2014/main" id="{1D5678A6-E754-4D47-A115-14D6C8AA395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1" name="CustomShape 1">
          <a:extLst>
            <a:ext uri="{FF2B5EF4-FFF2-40B4-BE49-F238E27FC236}">
              <a16:creationId xmlns:a16="http://schemas.microsoft.com/office/drawing/2014/main" id="{D8DF8F9B-A69D-4148-96E7-E9392D8ECC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2" name="CustomShape 1">
          <a:extLst>
            <a:ext uri="{FF2B5EF4-FFF2-40B4-BE49-F238E27FC236}">
              <a16:creationId xmlns:a16="http://schemas.microsoft.com/office/drawing/2014/main" id="{867E06AE-F13D-456B-AE8A-858FBAD000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3" name="CustomShape 1">
          <a:extLst>
            <a:ext uri="{FF2B5EF4-FFF2-40B4-BE49-F238E27FC236}">
              <a16:creationId xmlns:a16="http://schemas.microsoft.com/office/drawing/2014/main" id="{374D3527-F388-4F44-9E8F-69C76D1313A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4" name="CustomShape 1">
          <a:extLst>
            <a:ext uri="{FF2B5EF4-FFF2-40B4-BE49-F238E27FC236}">
              <a16:creationId xmlns:a16="http://schemas.microsoft.com/office/drawing/2014/main" id="{E00BB70A-5183-4FFC-9BEC-D0DBD3C06A3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5" name="CustomShape 1">
          <a:extLst>
            <a:ext uri="{FF2B5EF4-FFF2-40B4-BE49-F238E27FC236}">
              <a16:creationId xmlns:a16="http://schemas.microsoft.com/office/drawing/2014/main" id="{19FC4C7B-C7B8-479F-8F4B-5F6BC454E72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6" name="CustomShape 1">
          <a:extLst>
            <a:ext uri="{FF2B5EF4-FFF2-40B4-BE49-F238E27FC236}">
              <a16:creationId xmlns:a16="http://schemas.microsoft.com/office/drawing/2014/main" id="{6A2550C5-947A-497B-A80E-5E7D5408133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7" name="CustomShape 1">
          <a:extLst>
            <a:ext uri="{FF2B5EF4-FFF2-40B4-BE49-F238E27FC236}">
              <a16:creationId xmlns:a16="http://schemas.microsoft.com/office/drawing/2014/main" id="{FC1D40B6-2674-4B0A-8B6E-9315537E5A9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8" name="CustomShape 1">
          <a:extLst>
            <a:ext uri="{FF2B5EF4-FFF2-40B4-BE49-F238E27FC236}">
              <a16:creationId xmlns:a16="http://schemas.microsoft.com/office/drawing/2014/main" id="{A2DDFBDB-44BA-4C27-96F2-1944ED5C03B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39" name="CustomShape 1">
          <a:extLst>
            <a:ext uri="{FF2B5EF4-FFF2-40B4-BE49-F238E27FC236}">
              <a16:creationId xmlns:a16="http://schemas.microsoft.com/office/drawing/2014/main" id="{FE010128-D102-48BF-B77E-24C25E47A9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0" name="CustomShape 1">
          <a:extLst>
            <a:ext uri="{FF2B5EF4-FFF2-40B4-BE49-F238E27FC236}">
              <a16:creationId xmlns:a16="http://schemas.microsoft.com/office/drawing/2014/main" id="{71371ED5-4C29-4B2F-A6D5-55F66B64991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1" name="CustomShape 1">
          <a:extLst>
            <a:ext uri="{FF2B5EF4-FFF2-40B4-BE49-F238E27FC236}">
              <a16:creationId xmlns:a16="http://schemas.microsoft.com/office/drawing/2014/main" id="{DC91CE52-AFDC-4D88-8305-E318DE21C3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2" name="CustomShape 1">
          <a:extLst>
            <a:ext uri="{FF2B5EF4-FFF2-40B4-BE49-F238E27FC236}">
              <a16:creationId xmlns:a16="http://schemas.microsoft.com/office/drawing/2014/main" id="{23CF0975-1ECC-4964-A59A-EFA5C39E03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3" name="CustomShape 1">
          <a:extLst>
            <a:ext uri="{FF2B5EF4-FFF2-40B4-BE49-F238E27FC236}">
              <a16:creationId xmlns:a16="http://schemas.microsoft.com/office/drawing/2014/main" id="{901CD968-2256-476B-AEFD-531C0B210D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4" name="CustomShape 1">
          <a:extLst>
            <a:ext uri="{FF2B5EF4-FFF2-40B4-BE49-F238E27FC236}">
              <a16:creationId xmlns:a16="http://schemas.microsoft.com/office/drawing/2014/main" id="{25356260-0D40-479B-B9DF-58AB4E7A01D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5" name="CustomShape 1">
          <a:extLst>
            <a:ext uri="{FF2B5EF4-FFF2-40B4-BE49-F238E27FC236}">
              <a16:creationId xmlns:a16="http://schemas.microsoft.com/office/drawing/2014/main" id="{004E7BAB-3359-456D-BDD7-E0B93F66F76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6" name="CustomShape 1">
          <a:extLst>
            <a:ext uri="{FF2B5EF4-FFF2-40B4-BE49-F238E27FC236}">
              <a16:creationId xmlns:a16="http://schemas.microsoft.com/office/drawing/2014/main" id="{7664CBAA-5E53-41E2-9AF9-55A4FF600A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7" name="CustomShape 1">
          <a:extLst>
            <a:ext uri="{FF2B5EF4-FFF2-40B4-BE49-F238E27FC236}">
              <a16:creationId xmlns:a16="http://schemas.microsoft.com/office/drawing/2014/main" id="{EDB7624A-154C-47EA-864B-4B8B5F51B1C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8" name="CustomShape 1">
          <a:extLst>
            <a:ext uri="{FF2B5EF4-FFF2-40B4-BE49-F238E27FC236}">
              <a16:creationId xmlns:a16="http://schemas.microsoft.com/office/drawing/2014/main" id="{D28B68BB-2B5B-4852-89C0-540473743F0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49" name="CustomShape 1">
          <a:extLst>
            <a:ext uri="{FF2B5EF4-FFF2-40B4-BE49-F238E27FC236}">
              <a16:creationId xmlns:a16="http://schemas.microsoft.com/office/drawing/2014/main" id="{9CBD2D09-51E6-478A-A4CC-12591FF594C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0" name="CustomShape 1">
          <a:extLst>
            <a:ext uri="{FF2B5EF4-FFF2-40B4-BE49-F238E27FC236}">
              <a16:creationId xmlns:a16="http://schemas.microsoft.com/office/drawing/2014/main" id="{920B7DEC-8183-4542-8720-7DE1D1016FC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1" name="CustomShape 1">
          <a:extLst>
            <a:ext uri="{FF2B5EF4-FFF2-40B4-BE49-F238E27FC236}">
              <a16:creationId xmlns:a16="http://schemas.microsoft.com/office/drawing/2014/main" id="{BF8F1D7F-CDC3-4BEA-B5C1-7C9505B2308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2" name="CustomShape 1">
          <a:extLst>
            <a:ext uri="{FF2B5EF4-FFF2-40B4-BE49-F238E27FC236}">
              <a16:creationId xmlns:a16="http://schemas.microsoft.com/office/drawing/2014/main" id="{86D64DE4-2C62-4269-B0A9-93B55A701A7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3" name="CustomShape 1">
          <a:extLst>
            <a:ext uri="{FF2B5EF4-FFF2-40B4-BE49-F238E27FC236}">
              <a16:creationId xmlns:a16="http://schemas.microsoft.com/office/drawing/2014/main" id="{3DCDBCA5-F0A9-4112-ADC7-55C54ECFB43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4" name="CustomShape 1">
          <a:extLst>
            <a:ext uri="{FF2B5EF4-FFF2-40B4-BE49-F238E27FC236}">
              <a16:creationId xmlns:a16="http://schemas.microsoft.com/office/drawing/2014/main" id="{01EA1E4C-877F-4A7C-B312-B4A5DB57BD9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5" name="CustomShape 1">
          <a:extLst>
            <a:ext uri="{FF2B5EF4-FFF2-40B4-BE49-F238E27FC236}">
              <a16:creationId xmlns:a16="http://schemas.microsoft.com/office/drawing/2014/main" id="{6DD8C995-3A94-4427-B2DE-690380CC17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6" name="CustomShape 1">
          <a:extLst>
            <a:ext uri="{FF2B5EF4-FFF2-40B4-BE49-F238E27FC236}">
              <a16:creationId xmlns:a16="http://schemas.microsoft.com/office/drawing/2014/main" id="{63E7DF00-B183-4C7E-8C0C-B31F90F7822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7" name="CustomShape 1">
          <a:extLst>
            <a:ext uri="{FF2B5EF4-FFF2-40B4-BE49-F238E27FC236}">
              <a16:creationId xmlns:a16="http://schemas.microsoft.com/office/drawing/2014/main" id="{17BA7271-F741-4179-955D-1BA756142F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8" name="CustomShape 1">
          <a:extLst>
            <a:ext uri="{FF2B5EF4-FFF2-40B4-BE49-F238E27FC236}">
              <a16:creationId xmlns:a16="http://schemas.microsoft.com/office/drawing/2014/main" id="{BD678AF5-C898-4CDD-9477-915D950942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59" name="CustomShape 1">
          <a:extLst>
            <a:ext uri="{FF2B5EF4-FFF2-40B4-BE49-F238E27FC236}">
              <a16:creationId xmlns:a16="http://schemas.microsoft.com/office/drawing/2014/main" id="{97AAA83E-7568-4559-AE78-38FAAA0907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0" name="CustomShape 1">
          <a:extLst>
            <a:ext uri="{FF2B5EF4-FFF2-40B4-BE49-F238E27FC236}">
              <a16:creationId xmlns:a16="http://schemas.microsoft.com/office/drawing/2014/main" id="{6E8FCDB2-383F-4660-93F4-33A3524EE6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1" name="CustomShape 1">
          <a:extLst>
            <a:ext uri="{FF2B5EF4-FFF2-40B4-BE49-F238E27FC236}">
              <a16:creationId xmlns:a16="http://schemas.microsoft.com/office/drawing/2014/main" id="{D2DBE455-008F-4FD4-94E0-14955CF2F3E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2" name="CustomShape 1">
          <a:extLst>
            <a:ext uri="{FF2B5EF4-FFF2-40B4-BE49-F238E27FC236}">
              <a16:creationId xmlns:a16="http://schemas.microsoft.com/office/drawing/2014/main" id="{65734A10-D841-4B83-A957-36952207EC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3" name="CustomShape 1">
          <a:extLst>
            <a:ext uri="{FF2B5EF4-FFF2-40B4-BE49-F238E27FC236}">
              <a16:creationId xmlns:a16="http://schemas.microsoft.com/office/drawing/2014/main" id="{FC3A91A3-8560-4EE3-962E-E041FFC7B0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4" name="CustomShape 1">
          <a:extLst>
            <a:ext uri="{FF2B5EF4-FFF2-40B4-BE49-F238E27FC236}">
              <a16:creationId xmlns:a16="http://schemas.microsoft.com/office/drawing/2014/main" id="{AAE1D409-1D1E-48E6-8B04-77B1F237EC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5" name="CustomShape 1">
          <a:extLst>
            <a:ext uri="{FF2B5EF4-FFF2-40B4-BE49-F238E27FC236}">
              <a16:creationId xmlns:a16="http://schemas.microsoft.com/office/drawing/2014/main" id="{D7A616CD-25D9-4D11-9B8B-869862A442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6" name="CustomShape 1">
          <a:extLst>
            <a:ext uri="{FF2B5EF4-FFF2-40B4-BE49-F238E27FC236}">
              <a16:creationId xmlns:a16="http://schemas.microsoft.com/office/drawing/2014/main" id="{00A6109C-ABF2-4213-8041-041728B772F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7" name="CustomShape 1">
          <a:extLst>
            <a:ext uri="{FF2B5EF4-FFF2-40B4-BE49-F238E27FC236}">
              <a16:creationId xmlns:a16="http://schemas.microsoft.com/office/drawing/2014/main" id="{7172E9F5-3B20-443D-BF42-D6CCC674F9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8" name="CustomShape 1">
          <a:extLst>
            <a:ext uri="{FF2B5EF4-FFF2-40B4-BE49-F238E27FC236}">
              <a16:creationId xmlns:a16="http://schemas.microsoft.com/office/drawing/2014/main" id="{2C14E642-FE01-4666-8FFD-76124F1F88A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69" name="CustomShape 1">
          <a:extLst>
            <a:ext uri="{FF2B5EF4-FFF2-40B4-BE49-F238E27FC236}">
              <a16:creationId xmlns:a16="http://schemas.microsoft.com/office/drawing/2014/main" id="{8C7B3E2C-A8DA-41EF-BF26-813F04714CC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0" name="CustomShape 1">
          <a:extLst>
            <a:ext uri="{FF2B5EF4-FFF2-40B4-BE49-F238E27FC236}">
              <a16:creationId xmlns:a16="http://schemas.microsoft.com/office/drawing/2014/main" id="{12AD931C-B046-4B79-ABDB-37B6CD9A80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1" name="CustomShape 1">
          <a:extLst>
            <a:ext uri="{FF2B5EF4-FFF2-40B4-BE49-F238E27FC236}">
              <a16:creationId xmlns:a16="http://schemas.microsoft.com/office/drawing/2014/main" id="{F106ECA4-E4A5-4D92-838A-DE34BA9D006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2" name="CustomShape 1">
          <a:extLst>
            <a:ext uri="{FF2B5EF4-FFF2-40B4-BE49-F238E27FC236}">
              <a16:creationId xmlns:a16="http://schemas.microsoft.com/office/drawing/2014/main" id="{FAE09777-1BFD-4FFF-AEF5-9041D8766F6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3" name="CustomShape 1">
          <a:extLst>
            <a:ext uri="{FF2B5EF4-FFF2-40B4-BE49-F238E27FC236}">
              <a16:creationId xmlns:a16="http://schemas.microsoft.com/office/drawing/2014/main" id="{896C0266-0CE3-45A8-9220-86EF3DFDCFE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4" name="CustomShape 1">
          <a:extLst>
            <a:ext uri="{FF2B5EF4-FFF2-40B4-BE49-F238E27FC236}">
              <a16:creationId xmlns:a16="http://schemas.microsoft.com/office/drawing/2014/main" id="{1315E75E-637F-479F-BD64-D192854524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5" name="CustomShape 1">
          <a:extLst>
            <a:ext uri="{FF2B5EF4-FFF2-40B4-BE49-F238E27FC236}">
              <a16:creationId xmlns:a16="http://schemas.microsoft.com/office/drawing/2014/main" id="{632C994B-F883-491A-91FF-89BEA8564D0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6" name="CustomShape 1">
          <a:extLst>
            <a:ext uri="{FF2B5EF4-FFF2-40B4-BE49-F238E27FC236}">
              <a16:creationId xmlns:a16="http://schemas.microsoft.com/office/drawing/2014/main" id="{1608D3B2-8CB7-462D-8251-1275771CBB0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7" name="CustomShape 1">
          <a:extLst>
            <a:ext uri="{FF2B5EF4-FFF2-40B4-BE49-F238E27FC236}">
              <a16:creationId xmlns:a16="http://schemas.microsoft.com/office/drawing/2014/main" id="{17DB7DC6-8A4F-485E-B61C-A6E1883205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8" name="CustomShape 1">
          <a:extLst>
            <a:ext uri="{FF2B5EF4-FFF2-40B4-BE49-F238E27FC236}">
              <a16:creationId xmlns:a16="http://schemas.microsoft.com/office/drawing/2014/main" id="{D957184E-2C48-43B9-866C-F25BA162F2C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79" name="CustomShape 1">
          <a:extLst>
            <a:ext uri="{FF2B5EF4-FFF2-40B4-BE49-F238E27FC236}">
              <a16:creationId xmlns:a16="http://schemas.microsoft.com/office/drawing/2014/main" id="{34ED9DB9-0896-4C12-B175-D32E4AA628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0" name="CustomShape 1">
          <a:extLst>
            <a:ext uri="{FF2B5EF4-FFF2-40B4-BE49-F238E27FC236}">
              <a16:creationId xmlns:a16="http://schemas.microsoft.com/office/drawing/2014/main" id="{B586AD55-84F5-4AEA-9610-F8E097FE168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1" name="CustomShape 1">
          <a:extLst>
            <a:ext uri="{FF2B5EF4-FFF2-40B4-BE49-F238E27FC236}">
              <a16:creationId xmlns:a16="http://schemas.microsoft.com/office/drawing/2014/main" id="{75A61C1B-C424-4DE9-9E97-EB550F022B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2" name="CustomShape 1">
          <a:extLst>
            <a:ext uri="{FF2B5EF4-FFF2-40B4-BE49-F238E27FC236}">
              <a16:creationId xmlns:a16="http://schemas.microsoft.com/office/drawing/2014/main" id="{77EDCEFE-1DF5-43DB-B4D9-3E8B7D22D0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3" name="CustomShape 1">
          <a:extLst>
            <a:ext uri="{FF2B5EF4-FFF2-40B4-BE49-F238E27FC236}">
              <a16:creationId xmlns:a16="http://schemas.microsoft.com/office/drawing/2014/main" id="{9F469E31-A8EF-4CF1-B3DC-A79603F345E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4" name="CustomShape 1">
          <a:extLst>
            <a:ext uri="{FF2B5EF4-FFF2-40B4-BE49-F238E27FC236}">
              <a16:creationId xmlns:a16="http://schemas.microsoft.com/office/drawing/2014/main" id="{2D37E383-FDBC-4B90-9DCF-B93A839C374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5" name="CustomShape 1">
          <a:extLst>
            <a:ext uri="{FF2B5EF4-FFF2-40B4-BE49-F238E27FC236}">
              <a16:creationId xmlns:a16="http://schemas.microsoft.com/office/drawing/2014/main" id="{C6EAD292-A6FD-4F7E-B461-C8C07667B0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6" name="CustomShape 1">
          <a:extLst>
            <a:ext uri="{FF2B5EF4-FFF2-40B4-BE49-F238E27FC236}">
              <a16:creationId xmlns:a16="http://schemas.microsoft.com/office/drawing/2014/main" id="{0425E5FE-528A-4B57-8FBD-CB517B0FC1B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7" name="CustomShape 1">
          <a:extLst>
            <a:ext uri="{FF2B5EF4-FFF2-40B4-BE49-F238E27FC236}">
              <a16:creationId xmlns:a16="http://schemas.microsoft.com/office/drawing/2014/main" id="{C7E5B8D2-A285-43A9-8D07-6296550F14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8" name="CustomShape 1">
          <a:extLst>
            <a:ext uri="{FF2B5EF4-FFF2-40B4-BE49-F238E27FC236}">
              <a16:creationId xmlns:a16="http://schemas.microsoft.com/office/drawing/2014/main" id="{A47F3D9E-9B08-413F-B9A5-64A4EB7875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89" name="CustomShape 1">
          <a:extLst>
            <a:ext uri="{FF2B5EF4-FFF2-40B4-BE49-F238E27FC236}">
              <a16:creationId xmlns:a16="http://schemas.microsoft.com/office/drawing/2014/main" id="{0EA89387-E568-49E0-BD86-6A143ED8F8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0" name="CustomShape 1">
          <a:extLst>
            <a:ext uri="{FF2B5EF4-FFF2-40B4-BE49-F238E27FC236}">
              <a16:creationId xmlns:a16="http://schemas.microsoft.com/office/drawing/2014/main" id="{AE134B05-0272-420B-A29A-FF29DAE1A4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1" name="CustomShape 1">
          <a:extLst>
            <a:ext uri="{FF2B5EF4-FFF2-40B4-BE49-F238E27FC236}">
              <a16:creationId xmlns:a16="http://schemas.microsoft.com/office/drawing/2014/main" id="{8CF39C9A-190A-48D4-9AB9-3CC159904FB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2" name="CustomShape 1">
          <a:extLst>
            <a:ext uri="{FF2B5EF4-FFF2-40B4-BE49-F238E27FC236}">
              <a16:creationId xmlns:a16="http://schemas.microsoft.com/office/drawing/2014/main" id="{6B291F18-2CCC-4912-8857-90BD4B5F5A1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3" name="CustomShape 1">
          <a:extLst>
            <a:ext uri="{FF2B5EF4-FFF2-40B4-BE49-F238E27FC236}">
              <a16:creationId xmlns:a16="http://schemas.microsoft.com/office/drawing/2014/main" id="{61EB796D-0303-4FFE-90BA-CD50EB3E9EA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4" name="CustomShape 1">
          <a:extLst>
            <a:ext uri="{FF2B5EF4-FFF2-40B4-BE49-F238E27FC236}">
              <a16:creationId xmlns:a16="http://schemas.microsoft.com/office/drawing/2014/main" id="{44367CB5-991E-4BD5-9B9E-9A63F656BC6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5" name="CustomShape 1">
          <a:extLst>
            <a:ext uri="{FF2B5EF4-FFF2-40B4-BE49-F238E27FC236}">
              <a16:creationId xmlns:a16="http://schemas.microsoft.com/office/drawing/2014/main" id="{A8E56B82-52B0-4488-8CE3-370DBEF3B46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6" name="CustomShape 1">
          <a:extLst>
            <a:ext uri="{FF2B5EF4-FFF2-40B4-BE49-F238E27FC236}">
              <a16:creationId xmlns:a16="http://schemas.microsoft.com/office/drawing/2014/main" id="{AE3A05C3-69A6-4BAF-83D4-36C0132266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7" name="CustomShape 1">
          <a:extLst>
            <a:ext uri="{FF2B5EF4-FFF2-40B4-BE49-F238E27FC236}">
              <a16:creationId xmlns:a16="http://schemas.microsoft.com/office/drawing/2014/main" id="{24049096-8942-4AC4-8D03-826C1D5588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8" name="CustomShape 1">
          <a:extLst>
            <a:ext uri="{FF2B5EF4-FFF2-40B4-BE49-F238E27FC236}">
              <a16:creationId xmlns:a16="http://schemas.microsoft.com/office/drawing/2014/main" id="{A0CEC23B-D6EE-4F93-B065-AA5AEC1034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299" name="CustomShape 1">
          <a:extLst>
            <a:ext uri="{FF2B5EF4-FFF2-40B4-BE49-F238E27FC236}">
              <a16:creationId xmlns:a16="http://schemas.microsoft.com/office/drawing/2014/main" id="{3578DF28-8C4C-4311-8F44-430108A1E8E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0" name="CustomShape 1">
          <a:extLst>
            <a:ext uri="{FF2B5EF4-FFF2-40B4-BE49-F238E27FC236}">
              <a16:creationId xmlns:a16="http://schemas.microsoft.com/office/drawing/2014/main" id="{B50134F8-BB4A-4984-A11E-A5722C4EEAB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1" name="CustomShape 1">
          <a:extLst>
            <a:ext uri="{FF2B5EF4-FFF2-40B4-BE49-F238E27FC236}">
              <a16:creationId xmlns:a16="http://schemas.microsoft.com/office/drawing/2014/main" id="{61F39A27-14D4-4E73-B2F7-6A209E2311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2" name="CustomShape 1">
          <a:extLst>
            <a:ext uri="{FF2B5EF4-FFF2-40B4-BE49-F238E27FC236}">
              <a16:creationId xmlns:a16="http://schemas.microsoft.com/office/drawing/2014/main" id="{826C6F45-E324-4A58-971B-44E868DEFC4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3" name="CustomShape 1">
          <a:extLst>
            <a:ext uri="{FF2B5EF4-FFF2-40B4-BE49-F238E27FC236}">
              <a16:creationId xmlns:a16="http://schemas.microsoft.com/office/drawing/2014/main" id="{6C7B2012-CBEE-4EE7-8F90-9DC1D0E7C98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4" name="CustomShape 1">
          <a:extLst>
            <a:ext uri="{FF2B5EF4-FFF2-40B4-BE49-F238E27FC236}">
              <a16:creationId xmlns:a16="http://schemas.microsoft.com/office/drawing/2014/main" id="{099DB6E8-AA86-429E-94C7-E16BF0B0EB2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5" name="CustomShape 1">
          <a:extLst>
            <a:ext uri="{FF2B5EF4-FFF2-40B4-BE49-F238E27FC236}">
              <a16:creationId xmlns:a16="http://schemas.microsoft.com/office/drawing/2014/main" id="{D304070D-0B38-4068-A1A7-27332A4B91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6" name="CustomShape 1">
          <a:extLst>
            <a:ext uri="{FF2B5EF4-FFF2-40B4-BE49-F238E27FC236}">
              <a16:creationId xmlns:a16="http://schemas.microsoft.com/office/drawing/2014/main" id="{CC08242B-B61E-464E-B067-E85D4A616AE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7" name="CustomShape 1">
          <a:extLst>
            <a:ext uri="{FF2B5EF4-FFF2-40B4-BE49-F238E27FC236}">
              <a16:creationId xmlns:a16="http://schemas.microsoft.com/office/drawing/2014/main" id="{6F963B49-B8BB-4F58-8B9B-3A0E40E0CE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8" name="CustomShape 1">
          <a:extLst>
            <a:ext uri="{FF2B5EF4-FFF2-40B4-BE49-F238E27FC236}">
              <a16:creationId xmlns:a16="http://schemas.microsoft.com/office/drawing/2014/main" id="{9C14C789-B8B2-4D39-B44B-7D626700901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09" name="CustomShape 1">
          <a:extLst>
            <a:ext uri="{FF2B5EF4-FFF2-40B4-BE49-F238E27FC236}">
              <a16:creationId xmlns:a16="http://schemas.microsoft.com/office/drawing/2014/main" id="{706D92CE-E502-4A05-9531-BC2C6F583E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0" name="CustomShape 1">
          <a:extLst>
            <a:ext uri="{FF2B5EF4-FFF2-40B4-BE49-F238E27FC236}">
              <a16:creationId xmlns:a16="http://schemas.microsoft.com/office/drawing/2014/main" id="{12EE1620-3BB8-44BF-A92E-74D91CA02EF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1" name="CustomShape 1">
          <a:extLst>
            <a:ext uri="{FF2B5EF4-FFF2-40B4-BE49-F238E27FC236}">
              <a16:creationId xmlns:a16="http://schemas.microsoft.com/office/drawing/2014/main" id="{B6044783-6188-4DF3-A85E-E16FD64D9D8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2" name="CustomShape 1">
          <a:extLst>
            <a:ext uri="{FF2B5EF4-FFF2-40B4-BE49-F238E27FC236}">
              <a16:creationId xmlns:a16="http://schemas.microsoft.com/office/drawing/2014/main" id="{74ABB10A-FA85-442F-A1C2-2D84C20F44B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3" name="CustomShape 1">
          <a:extLst>
            <a:ext uri="{FF2B5EF4-FFF2-40B4-BE49-F238E27FC236}">
              <a16:creationId xmlns:a16="http://schemas.microsoft.com/office/drawing/2014/main" id="{283F1C67-3160-416C-84E2-9CC98F967F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4" name="CustomShape 1">
          <a:extLst>
            <a:ext uri="{FF2B5EF4-FFF2-40B4-BE49-F238E27FC236}">
              <a16:creationId xmlns:a16="http://schemas.microsoft.com/office/drawing/2014/main" id="{5E79DA54-16D1-441F-929B-C13489A45B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5" name="CustomShape 1">
          <a:extLst>
            <a:ext uri="{FF2B5EF4-FFF2-40B4-BE49-F238E27FC236}">
              <a16:creationId xmlns:a16="http://schemas.microsoft.com/office/drawing/2014/main" id="{D5050815-912F-460C-A8EF-499B3F4A671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6" name="CustomShape 1">
          <a:extLst>
            <a:ext uri="{FF2B5EF4-FFF2-40B4-BE49-F238E27FC236}">
              <a16:creationId xmlns:a16="http://schemas.microsoft.com/office/drawing/2014/main" id="{C62E21C3-815B-4CF8-A47F-C3BC68FF454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7" name="CustomShape 1">
          <a:extLst>
            <a:ext uri="{FF2B5EF4-FFF2-40B4-BE49-F238E27FC236}">
              <a16:creationId xmlns:a16="http://schemas.microsoft.com/office/drawing/2014/main" id="{ED5D09FA-C24F-4EC9-9383-BA951E7EBE2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8" name="CustomShape 1">
          <a:extLst>
            <a:ext uri="{FF2B5EF4-FFF2-40B4-BE49-F238E27FC236}">
              <a16:creationId xmlns:a16="http://schemas.microsoft.com/office/drawing/2014/main" id="{00C2D7C4-9E27-4A13-BEE5-2B11F6A5E57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19" name="CustomShape 1">
          <a:extLst>
            <a:ext uri="{FF2B5EF4-FFF2-40B4-BE49-F238E27FC236}">
              <a16:creationId xmlns:a16="http://schemas.microsoft.com/office/drawing/2014/main" id="{01796947-9786-4A3B-B2A9-F1AD9B21E7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0" name="CustomShape 1">
          <a:extLst>
            <a:ext uri="{FF2B5EF4-FFF2-40B4-BE49-F238E27FC236}">
              <a16:creationId xmlns:a16="http://schemas.microsoft.com/office/drawing/2014/main" id="{A1468CD0-91BB-4B91-899A-135A0FA524F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1" name="CustomShape 1">
          <a:extLst>
            <a:ext uri="{FF2B5EF4-FFF2-40B4-BE49-F238E27FC236}">
              <a16:creationId xmlns:a16="http://schemas.microsoft.com/office/drawing/2014/main" id="{96B464B4-9587-4F7B-BCEF-0768BECC98C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2" name="CustomShape 1">
          <a:extLst>
            <a:ext uri="{FF2B5EF4-FFF2-40B4-BE49-F238E27FC236}">
              <a16:creationId xmlns:a16="http://schemas.microsoft.com/office/drawing/2014/main" id="{FBFA4872-31F9-4BE9-A7E5-1850E372D2D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3" name="CustomShape 1">
          <a:extLst>
            <a:ext uri="{FF2B5EF4-FFF2-40B4-BE49-F238E27FC236}">
              <a16:creationId xmlns:a16="http://schemas.microsoft.com/office/drawing/2014/main" id="{C0793B4B-35A3-4788-A42B-2B705AEA50F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4" name="CustomShape 1">
          <a:extLst>
            <a:ext uri="{FF2B5EF4-FFF2-40B4-BE49-F238E27FC236}">
              <a16:creationId xmlns:a16="http://schemas.microsoft.com/office/drawing/2014/main" id="{B5BC3E1F-A09F-4B4F-A60E-36F265975F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5" name="CustomShape 1">
          <a:extLst>
            <a:ext uri="{FF2B5EF4-FFF2-40B4-BE49-F238E27FC236}">
              <a16:creationId xmlns:a16="http://schemas.microsoft.com/office/drawing/2014/main" id="{05D18B01-D852-44D9-9268-176AF42CA4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6" name="CustomShape 1">
          <a:extLst>
            <a:ext uri="{FF2B5EF4-FFF2-40B4-BE49-F238E27FC236}">
              <a16:creationId xmlns:a16="http://schemas.microsoft.com/office/drawing/2014/main" id="{C6493BA0-428B-4396-B58F-D8F84F1BA9D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7" name="CustomShape 1">
          <a:extLst>
            <a:ext uri="{FF2B5EF4-FFF2-40B4-BE49-F238E27FC236}">
              <a16:creationId xmlns:a16="http://schemas.microsoft.com/office/drawing/2014/main" id="{732A08BB-3E2E-4695-9E05-5E6EEE7ED5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8" name="CustomShape 1">
          <a:extLst>
            <a:ext uri="{FF2B5EF4-FFF2-40B4-BE49-F238E27FC236}">
              <a16:creationId xmlns:a16="http://schemas.microsoft.com/office/drawing/2014/main" id="{5C119295-4808-4D91-94F3-FF0DC00760C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29" name="CustomShape 1">
          <a:extLst>
            <a:ext uri="{FF2B5EF4-FFF2-40B4-BE49-F238E27FC236}">
              <a16:creationId xmlns:a16="http://schemas.microsoft.com/office/drawing/2014/main" id="{114D0535-5F5B-4A7F-B570-1921842A26D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0" name="CustomShape 1">
          <a:extLst>
            <a:ext uri="{FF2B5EF4-FFF2-40B4-BE49-F238E27FC236}">
              <a16:creationId xmlns:a16="http://schemas.microsoft.com/office/drawing/2014/main" id="{8795385E-60CB-4F90-BE21-0453C31ACA1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1" name="CustomShape 1">
          <a:extLst>
            <a:ext uri="{FF2B5EF4-FFF2-40B4-BE49-F238E27FC236}">
              <a16:creationId xmlns:a16="http://schemas.microsoft.com/office/drawing/2014/main" id="{D21B280D-B264-4E09-9FF1-97B97676845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2" name="CustomShape 1">
          <a:extLst>
            <a:ext uri="{FF2B5EF4-FFF2-40B4-BE49-F238E27FC236}">
              <a16:creationId xmlns:a16="http://schemas.microsoft.com/office/drawing/2014/main" id="{1C293EA4-F61C-43FA-ACD4-135F254101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3" name="CustomShape 1">
          <a:extLst>
            <a:ext uri="{FF2B5EF4-FFF2-40B4-BE49-F238E27FC236}">
              <a16:creationId xmlns:a16="http://schemas.microsoft.com/office/drawing/2014/main" id="{0D1970BC-6B4B-44FE-B87D-1358812FCB1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4" name="CustomShape 1">
          <a:extLst>
            <a:ext uri="{FF2B5EF4-FFF2-40B4-BE49-F238E27FC236}">
              <a16:creationId xmlns:a16="http://schemas.microsoft.com/office/drawing/2014/main" id="{98AFE160-89A1-4A7D-B92D-51D51CD7E9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5" name="CustomShape 1">
          <a:extLst>
            <a:ext uri="{FF2B5EF4-FFF2-40B4-BE49-F238E27FC236}">
              <a16:creationId xmlns:a16="http://schemas.microsoft.com/office/drawing/2014/main" id="{1D32CB9E-9407-4949-863A-BF0DD2D7D8E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6" name="CustomShape 1">
          <a:extLst>
            <a:ext uri="{FF2B5EF4-FFF2-40B4-BE49-F238E27FC236}">
              <a16:creationId xmlns:a16="http://schemas.microsoft.com/office/drawing/2014/main" id="{E5EF615F-1B90-4C16-8A35-8D3E2177C8E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7" name="CustomShape 1">
          <a:extLst>
            <a:ext uri="{FF2B5EF4-FFF2-40B4-BE49-F238E27FC236}">
              <a16:creationId xmlns:a16="http://schemas.microsoft.com/office/drawing/2014/main" id="{D96C55F5-698C-4132-B1CE-42864A038C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8" name="CustomShape 1">
          <a:extLst>
            <a:ext uri="{FF2B5EF4-FFF2-40B4-BE49-F238E27FC236}">
              <a16:creationId xmlns:a16="http://schemas.microsoft.com/office/drawing/2014/main" id="{67534FE5-211B-4549-AEF5-33119963DA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39" name="CustomShape 1">
          <a:extLst>
            <a:ext uri="{FF2B5EF4-FFF2-40B4-BE49-F238E27FC236}">
              <a16:creationId xmlns:a16="http://schemas.microsoft.com/office/drawing/2014/main" id="{F81626BA-61E0-4CE8-BC54-9F1D23CEAFA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0" name="CustomShape 1">
          <a:extLst>
            <a:ext uri="{FF2B5EF4-FFF2-40B4-BE49-F238E27FC236}">
              <a16:creationId xmlns:a16="http://schemas.microsoft.com/office/drawing/2014/main" id="{D432365D-DF1B-4D06-9C93-16C8F5BFEF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1" name="CustomShape 1">
          <a:extLst>
            <a:ext uri="{FF2B5EF4-FFF2-40B4-BE49-F238E27FC236}">
              <a16:creationId xmlns:a16="http://schemas.microsoft.com/office/drawing/2014/main" id="{BCBCCC41-3340-4A10-A2D7-13719B3DB16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2" name="CustomShape 1">
          <a:extLst>
            <a:ext uri="{FF2B5EF4-FFF2-40B4-BE49-F238E27FC236}">
              <a16:creationId xmlns:a16="http://schemas.microsoft.com/office/drawing/2014/main" id="{1B577801-EB69-40C2-BC7E-1AD70135C57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3" name="CustomShape 1">
          <a:extLst>
            <a:ext uri="{FF2B5EF4-FFF2-40B4-BE49-F238E27FC236}">
              <a16:creationId xmlns:a16="http://schemas.microsoft.com/office/drawing/2014/main" id="{0727B7B7-072A-4A8B-8DB9-5291D561B3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4" name="CustomShape 1">
          <a:extLst>
            <a:ext uri="{FF2B5EF4-FFF2-40B4-BE49-F238E27FC236}">
              <a16:creationId xmlns:a16="http://schemas.microsoft.com/office/drawing/2014/main" id="{9A3029BA-B290-417D-9061-D273AD46BD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5" name="CustomShape 1">
          <a:extLst>
            <a:ext uri="{FF2B5EF4-FFF2-40B4-BE49-F238E27FC236}">
              <a16:creationId xmlns:a16="http://schemas.microsoft.com/office/drawing/2014/main" id="{2EA7E6D5-F6AD-4F48-81BD-D08F97D7ED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6" name="CustomShape 1">
          <a:extLst>
            <a:ext uri="{FF2B5EF4-FFF2-40B4-BE49-F238E27FC236}">
              <a16:creationId xmlns:a16="http://schemas.microsoft.com/office/drawing/2014/main" id="{5C29BA40-19B0-4EF7-9ADF-FF0CAFC884F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7" name="CustomShape 1">
          <a:extLst>
            <a:ext uri="{FF2B5EF4-FFF2-40B4-BE49-F238E27FC236}">
              <a16:creationId xmlns:a16="http://schemas.microsoft.com/office/drawing/2014/main" id="{FE8296AC-D7D0-4697-87C4-9692CFC330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8" name="CustomShape 1">
          <a:extLst>
            <a:ext uri="{FF2B5EF4-FFF2-40B4-BE49-F238E27FC236}">
              <a16:creationId xmlns:a16="http://schemas.microsoft.com/office/drawing/2014/main" id="{A99A5529-0429-402C-80FE-4B0B1BA84E1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49" name="CustomShape 1">
          <a:extLst>
            <a:ext uri="{FF2B5EF4-FFF2-40B4-BE49-F238E27FC236}">
              <a16:creationId xmlns:a16="http://schemas.microsoft.com/office/drawing/2014/main" id="{18B67BD0-35B0-49A1-8BFE-0D6D62C442D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0" name="CustomShape 1">
          <a:extLst>
            <a:ext uri="{FF2B5EF4-FFF2-40B4-BE49-F238E27FC236}">
              <a16:creationId xmlns:a16="http://schemas.microsoft.com/office/drawing/2014/main" id="{31CDE315-65AC-4D66-85BE-F7AC7313848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1" name="CustomShape 1">
          <a:extLst>
            <a:ext uri="{FF2B5EF4-FFF2-40B4-BE49-F238E27FC236}">
              <a16:creationId xmlns:a16="http://schemas.microsoft.com/office/drawing/2014/main" id="{03C774A0-DB96-48C7-9E6F-36F1BB9D464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2" name="CustomShape 1">
          <a:extLst>
            <a:ext uri="{FF2B5EF4-FFF2-40B4-BE49-F238E27FC236}">
              <a16:creationId xmlns:a16="http://schemas.microsoft.com/office/drawing/2014/main" id="{D73DA31F-1D35-4CF9-8C60-DDCAC652FA1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3" name="CustomShape 1">
          <a:extLst>
            <a:ext uri="{FF2B5EF4-FFF2-40B4-BE49-F238E27FC236}">
              <a16:creationId xmlns:a16="http://schemas.microsoft.com/office/drawing/2014/main" id="{ECCF4C6E-6879-486D-8738-EAEB43C1DA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4" name="CustomShape 1">
          <a:extLst>
            <a:ext uri="{FF2B5EF4-FFF2-40B4-BE49-F238E27FC236}">
              <a16:creationId xmlns:a16="http://schemas.microsoft.com/office/drawing/2014/main" id="{F3461A6F-45D0-4F62-9FEE-A1BD03356A2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5" name="CustomShape 1">
          <a:extLst>
            <a:ext uri="{FF2B5EF4-FFF2-40B4-BE49-F238E27FC236}">
              <a16:creationId xmlns:a16="http://schemas.microsoft.com/office/drawing/2014/main" id="{C4FC570E-58D3-4136-818E-6870D5D59D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6" name="CustomShape 1">
          <a:extLst>
            <a:ext uri="{FF2B5EF4-FFF2-40B4-BE49-F238E27FC236}">
              <a16:creationId xmlns:a16="http://schemas.microsoft.com/office/drawing/2014/main" id="{F2547858-66B4-4062-A713-EF4ED5FB1F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7" name="CustomShape 1">
          <a:extLst>
            <a:ext uri="{FF2B5EF4-FFF2-40B4-BE49-F238E27FC236}">
              <a16:creationId xmlns:a16="http://schemas.microsoft.com/office/drawing/2014/main" id="{54BA888A-99A6-41E0-AE78-0A2E0BA029E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8" name="CustomShape 1">
          <a:extLst>
            <a:ext uri="{FF2B5EF4-FFF2-40B4-BE49-F238E27FC236}">
              <a16:creationId xmlns:a16="http://schemas.microsoft.com/office/drawing/2014/main" id="{31FCC213-25FD-4E00-AD24-7B5E501FE2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59" name="CustomShape 1">
          <a:extLst>
            <a:ext uri="{FF2B5EF4-FFF2-40B4-BE49-F238E27FC236}">
              <a16:creationId xmlns:a16="http://schemas.microsoft.com/office/drawing/2014/main" id="{23AC00C1-9A2A-46B9-9C58-E8EC008DE94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0" name="CustomShape 1">
          <a:extLst>
            <a:ext uri="{FF2B5EF4-FFF2-40B4-BE49-F238E27FC236}">
              <a16:creationId xmlns:a16="http://schemas.microsoft.com/office/drawing/2014/main" id="{C6245A66-BDD2-444A-B836-71D24AB85D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1" name="CustomShape 1">
          <a:extLst>
            <a:ext uri="{FF2B5EF4-FFF2-40B4-BE49-F238E27FC236}">
              <a16:creationId xmlns:a16="http://schemas.microsoft.com/office/drawing/2014/main" id="{6842F73C-6EB4-48A6-9CDD-5E88A34726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2" name="CustomShape 1">
          <a:extLst>
            <a:ext uri="{FF2B5EF4-FFF2-40B4-BE49-F238E27FC236}">
              <a16:creationId xmlns:a16="http://schemas.microsoft.com/office/drawing/2014/main" id="{1D6BE4DF-D13F-42D2-8165-084275096C8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3" name="CustomShape 1">
          <a:extLst>
            <a:ext uri="{FF2B5EF4-FFF2-40B4-BE49-F238E27FC236}">
              <a16:creationId xmlns:a16="http://schemas.microsoft.com/office/drawing/2014/main" id="{4FED225F-757E-48F6-AB11-71A9AC089CB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4" name="CustomShape 1">
          <a:extLst>
            <a:ext uri="{FF2B5EF4-FFF2-40B4-BE49-F238E27FC236}">
              <a16:creationId xmlns:a16="http://schemas.microsoft.com/office/drawing/2014/main" id="{26ACBF46-F80E-409E-970B-28D18E1DD92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5" name="CustomShape 1">
          <a:extLst>
            <a:ext uri="{FF2B5EF4-FFF2-40B4-BE49-F238E27FC236}">
              <a16:creationId xmlns:a16="http://schemas.microsoft.com/office/drawing/2014/main" id="{FAA501DB-EA52-49DF-B655-ECA36AC8BAD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6" name="CustomShape 1">
          <a:extLst>
            <a:ext uri="{FF2B5EF4-FFF2-40B4-BE49-F238E27FC236}">
              <a16:creationId xmlns:a16="http://schemas.microsoft.com/office/drawing/2014/main" id="{57654AC4-BC00-40EC-9964-A1274B5BAC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7" name="CustomShape 1">
          <a:extLst>
            <a:ext uri="{FF2B5EF4-FFF2-40B4-BE49-F238E27FC236}">
              <a16:creationId xmlns:a16="http://schemas.microsoft.com/office/drawing/2014/main" id="{1D65C4E9-E2F1-4C37-9FCA-5241EA750C9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8" name="CustomShape 1">
          <a:extLst>
            <a:ext uri="{FF2B5EF4-FFF2-40B4-BE49-F238E27FC236}">
              <a16:creationId xmlns:a16="http://schemas.microsoft.com/office/drawing/2014/main" id="{270C671C-F3A7-449A-ACA1-C46074A86F0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69" name="CustomShape 1">
          <a:extLst>
            <a:ext uri="{FF2B5EF4-FFF2-40B4-BE49-F238E27FC236}">
              <a16:creationId xmlns:a16="http://schemas.microsoft.com/office/drawing/2014/main" id="{DD5F657F-6EA5-4858-9796-0D3D64C4185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0" name="CustomShape 1">
          <a:extLst>
            <a:ext uri="{FF2B5EF4-FFF2-40B4-BE49-F238E27FC236}">
              <a16:creationId xmlns:a16="http://schemas.microsoft.com/office/drawing/2014/main" id="{A53BC042-8A6C-4140-BF9F-9C2A9E4818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1" name="CustomShape 1">
          <a:extLst>
            <a:ext uri="{FF2B5EF4-FFF2-40B4-BE49-F238E27FC236}">
              <a16:creationId xmlns:a16="http://schemas.microsoft.com/office/drawing/2014/main" id="{3B041C9D-C82E-4438-9BD9-A1601C3F0E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2" name="CustomShape 1">
          <a:extLst>
            <a:ext uri="{FF2B5EF4-FFF2-40B4-BE49-F238E27FC236}">
              <a16:creationId xmlns:a16="http://schemas.microsoft.com/office/drawing/2014/main" id="{C8B2A4BC-A827-4A25-8F3E-707F896651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3" name="CustomShape 1">
          <a:extLst>
            <a:ext uri="{FF2B5EF4-FFF2-40B4-BE49-F238E27FC236}">
              <a16:creationId xmlns:a16="http://schemas.microsoft.com/office/drawing/2014/main" id="{C68C7D80-C64D-4DAF-B9D3-4E33BDF37F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4" name="CustomShape 1">
          <a:extLst>
            <a:ext uri="{FF2B5EF4-FFF2-40B4-BE49-F238E27FC236}">
              <a16:creationId xmlns:a16="http://schemas.microsoft.com/office/drawing/2014/main" id="{D8E21B14-8CD9-4C4A-8161-200A93D2981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5" name="CustomShape 1">
          <a:extLst>
            <a:ext uri="{FF2B5EF4-FFF2-40B4-BE49-F238E27FC236}">
              <a16:creationId xmlns:a16="http://schemas.microsoft.com/office/drawing/2014/main" id="{3EBDFDFA-98D6-437D-AAC3-EEC84992BD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6" name="CustomShape 1">
          <a:extLst>
            <a:ext uri="{FF2B5EF4-FFF2-40B4-BE49-F238E27FC236}">
              <a16:creationId xmlns:a16="http://schemas.microsoft.com/office/drawing/2014/main" id="{8AFEA165-2A88-4647-AFCB-7D70858F415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7" name="CustomShape 1">
          <a:extLst>
            <a:ext uri="{FF2B5EF4-FFF2-40B4-BE49-F238E27FC236}">
              <a16:creationId xmlns:a16="http://schemas.microsoft.com/office/drawing/2014/main" id="{36A73D4F-DBFA-4B75-8DB7-FDFF677B9A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8" name="CustomShape 1">
          <a:extLst>
            <a:ext uri="{FF2B5EF4-FFF2-40B4-BE49-F238E27FC236}">
              <a16:creationId xmlns:a16="http://schemas.microsoft.com/office/drawing/2014/main" id="{8038C367-EEB8-4F6C-927B-592750F104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79" name="CustomShape 1">
          <a:extLst>
            <a:ext uri="{FF2B5EF4-FFF2-40B4-BE49-F238E27FC236}">
              <a16:creationId xmlns:a16="http://schemas.microsoft.com/office/drawing/2014/main" id="{D1F4C394-7EB4-422B-97B1-7B57447332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0" name="CustomShape 1">
          <a:extLst>
            <a:ext uri="{FF2B5EF4-FFF2-40B4-BE49-F238E27FC236}">
              <a16:creationId xmlns:a16="http://schemas.microsoft.com/office/drawing/2014/main" id="{E4F8B2A8-7F1C-4BD9-B0E4-DC81E7A3374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1" name="CustomShape 1">
          <a:extLst>
            <a:ext uri="{FF2B5EF4-FFF2-40B4-BE49-F238E27FC236}">
              <a16:creationId xmlns:a16="http://schemas.microsoft.com/office/drawing/2014/main" id="{203BEC73-B95F-4F30-A795-AC6E84E937D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2" name="CustomShape 1">
          <a:extLst>
            <a:ext uri="{FF2B5EF4-FFF2-40B4-BE49-F238E27FC236}">
              <a16:creationId xmlns:a16="http://schemas.microsoft.com/office/drawing/2014/main" id="{1911A971-C229-41A1-AA8A-507BAE5BCC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3" name="CustomShape 1">
          <a:extLst>
            <a:ext uri="{FF2B5EF4-FFF2-40B4-BE49-F238E27FC236}">
              <a16:creationId xmlns:a16="http://schemas.microsoft.com/office/drawing/2014/main" id="{BBD93DB4-A7E0-4851-A278-3EF050DC37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4" name="CustomShape 1">
          <a:extLst>
            <a:ext uri="{FF2B5EF4-FFF2-40B4-BE49-F238E27FC236}">
              <a16:creationId xmlns:a16="http://schemas.microsoft.com/office/drawing/2014/main" id="{12E66B58-366F-4889-8B7C-6695639D79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5" name="CustomShape 1">
          <a:extLst>
            <a:ext uri="{FF2B5EF4-FFF2-40B4-BE49-F238E27FC236}">
              <a16:creationId xmlns:a16="http://schemas.microsoft.com/office/drawing/2014/main" id="{6954222E-7893-4604-A74D-EE886B659B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6" name="CustomShape 1">
          <a:extLst>
            <a:ext uri="{FF2B5EF4-FFF2-40B4-BE49-F238E27FC236}">
              <a16:creationId xmlns:a16="http://schemas.microsoft.com/office/drawing/2014/main" id="{8E1A5E38-46A1-4654-94C2-4B1C5EDE40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7" name="CustomShape 1">
          <a:extLst>
            <a:ext uri="{FF2B5EF4-FFF2-40B4-BE49-F238E27FC236}">
              <a16:creationId xmlns:a16="http://schemas.microsoft.com/office/drawing/2014/main" id="{50A52E4C-B272-4AEE-AEDD-BFEE3D1D7E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8" name="CustomShape 1">
          <a:extLst>
            <a:ext uri="{FF2B5EF4-FFF2-40B4-BE49-F238E27FC236}">
              <a16:creationId xmlns:a16="http://schemas.microsoft.com/office/drawing/2014/main" id="{C6AEA006-DA3F-47F9-B145-FF099CD5CD6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89" name="CustomShape 1">
          <a:extLst>
            <a:ext uri="{FF2B5EF4-FFF2-40B4-BE49-F238E27FC236}">
              <a16:creationId xmlns:a16="http://schemas.microsoft.com/office/drawing/2014/main" id="{1351783D-036A-4BDD-BF58-81FB740F98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0" name="CustomShape 1">
          <a:extLst>
            <a:ext uri="{FF2B5EF4-FFF2-40B4-BE49-F238E27FC236}">
              <a16:creationId xmlns:a16="http://schemas.microsoft.com/office/drawing/2014/main" id="{FF277763-37F9-4EF2-B2D8-FE9066663D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1" name="CustomShape 1">
          <a:extLst>
            <a:ext uri="{FF2B5EF4-FFF2-40B4-BE49-F238E27FC236}">
              <a16:creationId xmlns:a16="http://schemas.microsoft.com/office/drawing/2014/main" id="{FC364F65-C392-4FA2-B877-EC97E12832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2" name="CustomShape 1">
          <a:extLst>
            <a:ext uri="{FF2B5EF4-FFF2-40B4-BE49-F238E27FC236}">
              <a16:creationId xmlns:a16="http://schemas.microsoft.com/office/drawing/2014/main" id="{B516007C-4107-49BF-9272-E45D479278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3" name="CustomShape 1">
          <a:extLst>
            <a:ext uri="{FF2B5EF4-FFF2-40B4-BE49-F238E27FC236}">
              <a16:creationId xmlns:a16="http://schemas.microsoft.com/office/drawing/2014/main" id="{D52FC50B-02AA-4337-A019-1D01C898B31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4" name="CustomShape 1">
          <a:extLst>
            <a:ext uri="{FF2B5EF4-FFF2-40B4-BE49-F238E27FC236}">
              <a16:creationId xmlns:a16="http://schemas.microsoft.com/office/drawing/2014/main" id="{758FFCD3-C599-406C-9C89-AA40E003772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5" name="CustomShape 1">
          <a:extLst>
            <a:ext uri="{FF2B5EF4-FFF2-40B4-BE49-F238E27FC236}">
              <a16:creationId xmlns:a16="http://schemas.microsoft.com/office/drawing/2014/main" id="{FB489735-F05D-4257-92AA-23A34DF255F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6" name="CustomShape 1">
          <a:extLst>
            <a:ext uri="{FF2B5EF4-FFF2-40B4-BE49-F238E27FC236}">
              <a16:creationId xmlns:a16="http://schemas.microsoft.com/office/drawing/2014/main" id="{39AF54A3-FFA5-4E10-9A19-CB0C8B2F71D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7" name="CustomShape 1">
          <a:extLst>
            <a:ext uri="{FF2B5EF4-FFF2-40B4-BE49-F238E27FC236}">
              <a16:creationId xmlns:a16="http://schemas.microsoft.com/office/drawing/2014/main" id="{448CD855-C4F3-4178-970F-EF41D3E6654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8" name="CustomShape 1">
          <a:extLst>
            <a:ext uri="{FF2B5EF4-FFF2-40B4-BE49-F238E27FC236}">
              <a16:creationId xmlns:a16="http://schemas.microsoft.com/office/drawing/2014/main" id="{3E418EA7-13BE-4BB2-BE0C-EDFAB307FC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399" name="CustomShape 1">
          <a:extLst>
            <a:ext uri="{FF2B5EF4-FFF2-40B4-BE49-F238E27FC236}">
              <a16:creationId xmlns:a16="http://schemas.microsoft.com/office/drawing/2014/main" id="{ECBF2C5D-DCD3-40A8-9DAA-48382433BF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0" name="CustomShape 1">
          <a:extLst>
            <a:ext uri="{FF2B5EF4-FFF2-40B4-BE49-F238E27FC236}">
              <a16:creationId xmlns:a16="http://schemas.microsoft.com/office/drawing/2014/main" id="{E0C6C674-3B0C-4B89-9E36-BCE151C5DC8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1" name="CustomShape 1">
          <a:extLst>
            <a:ext uri="{FF2B5EF4-FFF2-40B4-BE49-F238E27FC236}">
              <a16:creationId xmlns:a16="http://schemas.microsoft.com/office/drawing/2014/main" id="{36C53217-9B6D-4D52-8AA3-F094ED58DF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2" name="CustomShape 1">
          <a:extLst>
            <a:ext uri="{FF2B5EF4-FFF2-40B4-BE49-F238E27FC236}">
              <a16:creationId xmlns:a16="http://schemas.microsoft.com/office/drawing/2014/main" id="{0A10428F-E6CD-43A6-930B-C2E7E785CB5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3" name="CustomShape 1">
          <a:extLst>
            <a:ext uri="{FF2B5EF4-FFF2-40B4-BE49-F238E27FC236}">
              <a16:creationId xmlns:a16="http://schemas.microsoft.com/office/drawing/2014/main" id="{9E53FC15-FF8A-4B6B-87BA-4409B980D8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4" name="CustomShape 1">
          <a:extLst>
            <a:ext uri="{FF2B5EF4-FFF2-40B4-BE49-F238E27FC236}">
              <a16:creationId xmlns:a16="http://schemas.microsoft.com/office/drawing/2014/main" id="{2C8D9840-92E8-49B0-8B1B-5542C430D7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5" name="CustomShape 1">
          <a:extLst>
            <a:ext uri="{FF2B5EF4-FFF2-40B4-BE49-F238E27FC236}">
              <a16:creationId xmlns:a16="http://schemas.microsoft.com/office/drawing/2014/main" id="{C85447F2-BFF5-40B0-8A51-D807408C465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6" name="CustomShape 1">
          <a:extLst>
            <a:ext uri="{FF2B5EF4-FFF2-40B4-BE49-F238E27FC236}">
              <a16:creationId xmlns:a16="http://schemas.microsoft.com/office/drawing/2014/main" id="{446DB014-4D23-40D1-8BB3-B07C33A6A32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7" name="CustomShape 1">
          <a:extLst>
            <a:ext uri="{FF2B5EF4-FFF2-40B4-BE49-F238E27FC236}">
              <a16:creationId xmlns:a16="http://schemas.microsoft.com/office/drawing/2014/main" id="{A832D63C-FEB9-45F7-82F8-1D5181C815F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8" name="CustomShape 1">
          <a:extLst>
            <a:ext uri="{FF2B5EF4-FFF2-40B4-BE49-F238E27FC236}">
              <a16:creationId xmlns:a16="http://schemas.microsoft.com/office/drawing/2014/main" id="{EBB640A1-BB17-49EA-A681-408F55C2A0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09" name="CustomShape 1">
          <a:extLst>
            <a:ext uri="{FF2B5EF4-FFF2-40B4-BE49-F238E27FC236}">
              <a16:creationId xmlns:a16="http://schemas.microsoft.com/office/drawing/2014/main" id="{5C72A47E-DAB1-4E28-B6C5-26ECFF3E87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0" name="CustomShape 1">
          <a:extLst>
            <a:ext uri="{FF2B5EF4-FFF2-40B4-BE49-F238E27FC236}">
              <a16:creationId xmlns:a16="http://schemas.microsoft.com/office/drawing/2014/main" id="{785F0105-B0A6-4909-88AA-C3B099B9DE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1" name="CustomShape 1">
          <a:extLst>
            <a:ext uri="{FF2B5EF4-FFF2-40B4-BE49-F238E27FC236}">
              <a16:creationId xmlns:a16="http://schemas.microsoft.com/office/drawing/2014/main" id="{C5001D47-D9AE-4A0A-BD6C-886477A3AA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2" name="CustomShape 1">
          <a:extLst>
            <a:ext uri="{FF2B5EF4-FFF2-40B4-BE49-F238E27FC236}">
              <a16:creationId xmlns:a16="http://schemas.microsoft.com/office/drawing/2014/main" id="{F2FD1589-71F8-4F6C-A3D5-D48C02171BB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3" name="CustomShape 1">
          <a:extLst>
            <a:ext uri="{FF2B5EF4-FFF2-40B4-BE49-F238E27FC236}">
              <a16:creationId xmlns:a16="http://schemas.microsoft.com/office/drawing/2014/main" id="{F98C42BD-1265-46BB-AA4A-BF60114778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4" name="CustomShape 1">
          <a:extLst>
            <a:ext uri="{FF2B5EF4-FFF2-40B4-BE49-F238E27FC236}">
              <a16:creationId xmlns:a16="http://schemas.microsoft.com/office/drawing/2014/main" id="{824C6B40-5EA7-4700-B773-0000A3680C4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5" name="CustomShape 1">
          <a:extLst>
            <a:ext uri="{FF2B5EF4-FFF2-40B4-BE49-F238E27FC236}">
              <a16:creationId xmlns:a16="http://schemas.microsoft.com/office/drawing/2014/main" id="{144B888E-74B4-4857-919D-2DA9CDD0EC5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6" name="CustomShape 1">
          <a:extLst>
            <a:ext uri="{FF2B5EF4-FFF2-40B4-BE49-F238E27FC236}">
              <a16:creationId xmlns:a16="http://schemas.microsoft.com/office/drawing/2014/main" id="{4B473667-2B72-4F35-BA45-94963D2F72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7" name="CustomShape 1">
          <a:extLst>
            <a:ext uri="{FF2B5EF4-FFF2-40B4-BE49-F238E27FC236}">
              <a16:creationId xmlns:a16="http://schemas.microsoft.com/office/drawing/2014/main" id="{A28CD95F-F1C5-4B9A-91E7-19B334D30E5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8" name="CustomShape 1">
          <a:extLst>
            <a:ext uri="{FF2B5EF4-FFF2-40B4-BE49-F238E27FC236}">
              <a16:creationId xmlns:a16="http://schemas.microsoft.com/office/drawing/2014/main" id="{2F7DB397-4E7D-4F70-8646-B2F5E8C8B5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19" name="CustomShape 1">
          <a:extLst>
            <a:ext uri="{FF2B5EF4-FFF2-40B4-BE49-F238E27FC236}">
              <a16:creationId xmlns:a16="http://schemas.microsoft.com/office/drawing/2014/main" id="{4E1502D2-E59A-4311-ABCE-1ABBE908E9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0" name="CustomShape 1">
          <a:extLst>
            <a:ext uri="{FF2B5EF4-FFF2-40B4-BE49-F238E27FC236}">
              <a16:creationId xmlns:a16="http://schemas.microsoft.com/office/drawing/2014/main" id="{D4E29AA6-6EC8-42BE-B007-AAFFBDA14A3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1" name="CustomShape 1">
          <a:extLst>
            <a:ext uri="{FF2B5EF4-FFF2-40B4-BE49-F238E27FC236}">
              <a16:creationId xmlns:a16="http://schemas.microsoft.com/office/drawing/2014/main" id="{F6BA97E4-36E3-453F-924E-10218F2225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2" name="CustomShape 1">
          <a:extLst>
            <a:ext uri="{FF2B5EF4-FFF2-40B4-BE49-F238E27FC236}">
              <a16:creationId xmlns:a16="http://schemas.microsoft.com/office/drawing/2014/main" id="{6CC672A1-1363-432F-8232-CD659DC21D6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3" name="CustomShape 1">
          <a:extLst>
            <a:ext uri="{FF2B5EF4-FFF2-40B4-BE49-F238E27FC236}">
              <a16:creationId xmlns:a16="http://schemas.microsoft.com/office/drawing/2014/main" id="{A17304AE-9284-4F2A-A4AA-C903B099993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4" name="CustomShape 1">
          <a:extLst>
            <a:ext uri="{FF2B5EF4-FFF2-40B4-BE49-F238E27FC236}">
              <a16:creationId xmlns:a16="http://schemas.microsoft.com/office/drawing/2014/main" id="{3B0F614A-EBC1-4AFA-A5EB-91A3022AD51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5" name="CustomShape 1">
          <a:extLst>
            <a:ext uri="{FF2B5EF4-FFF2-40B4-BE49-F238E27FC236}">
              <a16:creationId xmlns:a16="http://schemas.microsoft.com/office/drawing/2014/main" id="{1A6E6AB9-7F08-40E8-B6CC-B7A42F4875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6" name="CustomShape 1">
          <a:extLst>
            <a:ext uri="{FF2B5EF4-FFF2-40B4-BE49-F238E27FC236}">
              <a16:creationId xmlns:a16="http://schemas.microsoft.com/office/drawing/2014/main" id="{67DAB6BA-E9ED-4449-9975-6CD965DC4C6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7" name="CustomShape 1">
          <a:extLst>
            <a:ext uri="{FF2B5EF4-FFF2-40B4-BE49-F238E27FC236}">
              <a16:creationId xmlns:a16="http://schemas.microsoft.com/office/drawing/2014/main" id="{B9ADBE9A-FD87-46BA-B51C-B2AD6440892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8" name="CustomShape 1">
          <a:extLst>
            <a:ext uri="{FF2B5EF4-FFF2-40B4-BE49-F238E27FC236}">
              <a16:creationId xmlns:a16="http://schemas.microsoft.com/office/drawing/2014/main" id="{70B681AD-1F87-482B-A2E6-8FDA7F428A5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29" name="CustomShape 1">
          <a:extLst>
            <a:ext uri="{FF2B5EF4-FFF2-40B4-BE49-F238E27FC236}">
              <a16:creationId xmlns:a16="http://schemas.microsoft.com/office/drawing/2014/main" id="{8F8ADFB9-5B67-40BB-AB73-97AEEC754E5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0" name="CustomShape 1">
          <a:extLst>
            <a:ext uri="{FF2B5EF4-FFF2-40B4-BE49-F238E27FC236}">
              <a16:creationId xmlns:a16="http://schemas.microsoft.com/office/drawing/2014/main" id="{241E45B0-7CCB-49AA-AA35-13D304DE704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1" name="CustomShape 1">
          <a:extLst>
            <a:ext uri="{FF2B5EF4-FFF2-40B4-BE49-F238E27FC236}">
              <a16:creationId xmlns:a16="http://schemas.microsoft.com/office/drawing/2014/main" id="{E8CC64C2-AE17-474F-8F8D-79D66E7C74F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2" name="CustomShape 1">
          <a:extLst>
            <a:ext uri="{FF2B5EF4-FFF2-40B4-BE49-F238E27FC236}">
              <a16:creationId xmlns:a16="http://schemas.microsoft.com/office/drawing/2014/main" id="{F7B933A2-2392-41EB-9DE3-A64CB8ACAE0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3" name="CustomShape 1">
          <a:extLst>
            <a:ext uri="{FF2B5EF4-FFF2-40B4-BE49-F238E27FC236}">
              <a16:creationId xmlns:a16="http://schemas.microsoft.com/office/drawing/2014/main" id="{95177B4B-04ED-4E63-8818-9B4629D9454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4" name="CustomShape 1">
          <a:extLst>
            <a:ext uri="{FF2B5EF4-FFF2-40B4-BE49-F238E27FC236}">
              <a16:creationId xmlns:a16="http://schemas.microsoft.com/office/drawing/2014/main" id="{B7283724-7EFB-4C3B-9878-C8A615A368F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5" name="CustomShape 1">
          <a:extLst>
            <a:ext uri="{FF2B5EF4-FFF2-40B4-BE49-F238E27FC236}">
              <a16:creationId xmlns:a16="http://schemas.microsoft.com/office/drawing/2014/main" id="{C9D5F3DF-6111-4CBF-9D78-256D76F365D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6" name="CustomShape 1">
          <a:extLst>
            <a:ext uri="{FF2B5EF4-FFF2-40B4-BE49-F238E27FC236}">
              <a16:creationId xmlns:a16="http://schemas.microsoft.com/office/drawing/2014/main" id="{EC5F2471-816E-4077-827E-468CAFE4FBC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7" name="CustomShape 1">
          <a:extLst>
            <a:ext uri="{FF2B5EF4-FFF2-40B4-BE49-F238E27FC236}">
              <a16:creationId xmlns:a16="http://schemas.microsoft.com/office/drawing/2014/main" id="{05D422DE-C270-48DA-B1D4-772B7D2F028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8" name="CustomShape 1">
          <a:extLst>
            <a:ext uri="{FF2B5EF4-FFF2-40B4-BE49-F238E27FC236}">
              <a16:creationId xmlns:a16="http://schemas.microsoft.com/office/drawing/2014/main" id="{4E65A394-AC47-4134-A7AD-180C067E1E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39" name="CustomShape 1">
          <a:extLst>
            <a:ext uri="{FF2B5EF4-FFF2-40B4-BE49-F238E27FC236}">
              <a16:creationId xmlns:a16="http://schemas.microsoft.com/office/drawing/2014/main" id="{DADE0142-3485-4C0D-9178-A805DD08EF5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0" name="CustomShape 1">
          <a:extLst>
            <a:ext uri="{FF2B5EF4-FFF2-40B4-BE49-F238E27FC236}">
              <a16:creationId xmlns:a16="http://schemas.microsoft.com/office/drawing/2014/main" id="{95F8FB4E-4518-4E17-8794-11DEFF16EF6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1" name="CustomShape 1">
          <a:extLst>
            <a:ext uri="{FF2B5EF4-FFF2-40B4-BE49-F238E27FC236}">
              <a16:creationId xmlns:a16="http://schemas.microsoft.com/office/drawing/2014/main" id="{0B17D253-246C-4E55-A7C2-DA16783F66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2" name="CustomShape 1">
          <a:extLst>
            <a:ext uri="{FF2B5EF4-FFF2-40B4-BE49-F238E27FC236}">
              <a16:creationId xmlns:a16="http://schemas.microsoft.com/office/drawing/2014/main" id="{33097A7E-81B6-4BB3-B77F-0A637852A55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3" name="CustomShape 1">
          <a:extLst>
            <a:ext uri="{FF2B5EF4-FFF2-40B4-BE49-F238E27FC236}">
              <a16:creationId xmlns:a16="http://schemas.microsoft.com/office/drawing/2014/main" id="{E952F51A-EC26-4DAA-8782-0FF555AEA19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4" name="CustomShape 1">
          <a:extLst>
            <a:ext uri="{FF2B5EF4-FFF2-40B4-BE49-F238E27FC236}">
              <a16:creationId xmlns:a16="http://schemas.microsoft.com/office/drawing/2014/main" id="{98F41907-278C-475F-A94D-A05D6C7169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5" name="CustomShape 1">
          <a:extLst>
            <a:ext uri="{FF2B5EF4-FFF2-40B4-BE49-F238E27FC236}">
              <a16:creationId xmlns:a16="http://schemas.microsoft.com/office/drawing/2014/main" id="{AB704921-19AF-421A-BA23-2B345326EB3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6" name="CustomShape 1">
          <a:extLst>
            <a:ext uri="{FF2B5EF4-FFF2-40B4-BE49-F238E27FC236}">
              <a16:creationId xmlns:a16="http://schemas.microsoft.com/office/drawing/2014/main" id="{EEE58B4B-0A63-4610-BE27-EE48504EA1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7" name="CustomShape 1">
          <a:extLst>
            <a:ext uri="{FF2B5EF4-FFF2-40B4-BE49-F238E27FC236}">
              <a16:creationId xmlns:a16="http://schemas.microsoft.com/office/drawing/2014/main" id="{5911B7C5-3063-46AF-A2C6-F6C1A6F906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8" name="CustomShape 1">
          <a:extLst>
            <a:ext uri="{FF2B5EF4-FFF2-40B4-BE49-F238E27FC236}">
              <a16:creationId xmlns:a16="http://schemas.microsoft.com/office/drawing/2014/main" id="{1ED2B599-82CE-4010-AEEA-7368CA64966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49" name="CustomShape 1">
          <a:extLst>
            <a:ext uri="{FF2B5EF4-FFF2-40B4-BE49-F238E27FC236}">
              <a16:creationId xmlns:a16="http://schemas.microsoft.com/office/drawing/2014/main" id="{398F528D-93A6-4D35-B886-175DFD7661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0" name="CustomShape 1">
          <a:extLst>
            <a:ext uri="{FF2B5EF4-FFF2-40B4-BE49-F238E27FC236}">
              <a16:creationId xmlns:a16="http://schemas.microsoft.com/office/drawing/2014/main" id="{53ED8610-0BC3-4486-B1CB-E36A46798A6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1" name="CustomShape 1">
          <a:extLst>
            <a:ext uri="{FF2B5EF4-FFF2-40B4-BE49-F238E27FC236}">
              <a16:creationId xmlns:a16="http://schemas.microsoft.com/office/drawing/2014/main" id="{084D1A20-AEEA-462C-94C8-AF914682BA8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2" name="CustomShape 1">
          <a:extLst>
            <a:ext uri="{FF2B5EF4-FFF2-40B4-BE49-F238E27FC236}">
              <a16:creationId xmlns:a16="http://schemas.microsoft.com/office/drawing/2014/main" id="{13AB2354-D3DD-48D2-8854-94F6C849F0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3" name="CustomShape 1">
          <a:extLst>
            <a:ext uri="{FF2B5EF4-FFF2-40B4-BE49-F238E27FC236}">
              <a16:creationId xmlns:a16="http://schemas.microsoft.com/office/drawing/2014/main" id="{DAD9E6B3-3848-4CEF-8E3B-FB3CB95D2FF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4" name="CustomShape 1">
          <a:extLst>
            <a:ext uri="{FF2B5EF4-FFF2-40B4-BE49-F238E27FC236}">
              <a16:creationId xmlns:a16="http://schemas.microsoft.com/office/drawing/2014/main" id="{31F6E873-D3F1-4A0B-8324-278B31A43D0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5" name="CustomShape 1">
          <a:extLst>
            <a:ext uri="{FF2B5EF4-FFF2-40B4-BE49-F238E27FC236}">
              <a16:creationId xmlns:a16="http://schemas.microsoft.com/office/drawing/2014/main" id="{DC9D2B35-00FF-4E66-9A56-24868CC74D8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6" name="CustomShape 1">
          <a:extLst>
            <a:ext uri="{FF2B5EF4-FFF2-40B4-BE49-F238E27FC236}">
              <a16:creationId xmlns:a16="http://schemas.microsoft.com/office/drawing/2014/main" id="{B010CFB5-EC73-4804-9F53-10C47EB503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7" name="CustomShape 1">
          <a:extLst>
            <a:ext uri="{FF2B5EF4-FFF2-40B4-BE49-F238E27FC236}">
              <a16:creationId xmlns:a16="http://schemas.microsoft.com/office/drawing/2014/main" id="{C355C15A-30A4-4F19-AD35-DBD7D37067A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8" name="CustomShape 1">
          <a:extLst>
            <a:ext uri="{FF2B5EF4-FFF2-40B4-BE49-F238E27FC236}">
              <a16:creationId xmlns:a16="http://schemas.microsoft.com/office/drawing/2014/main" id="{B96E0715-38AD-4B3D-9F3C-BFE6D1578BF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59" name="CustomShape 1">
          <a:extLst>
            <a:ext uri="{FF2B5EF4-FFF2-40B4-BE49-F238E27FC236}">
              <a16:creationId xmlns:a16="http://schemas.microsoft.com/office/drawing/2014/main" id="{434BBD2D-8130-4D4F-95F4-9D1A6769955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0" name="CustomShape 1">
          <a:extLst>
            <a:ext uri="{FF2B5EF4-FFF2-40B4-BE49-F238E27FC236}">
              <a16:creationId xmlns:a16="http://schemas.microsoft.com/office/drawing/2014/main" id="{36BB1B2C-3960-4E85-94B0-0C853EBE18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1" name="CustomShape 1">
          <a:extLst>
            <a:ext uri="{FF2B5EF4-FFF2-40B4-BE49-F238E27FC236}">
              <a16:creationId xmlns:a16="http://schemas.microsoft.com/office/drawing/2014/main" id="{AD5EE91B-3731-4E00-B5EC-154820C7AA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2" name="CustomShape 1">
          <a:extLst>
            <a:ext uri="{FF2B5EF4-FFF2-40B4-BE49-F238E27FC236}">
              <a16:creationId xmlns:a16="http://schemas.microsoft.com/office/drawing/2014/main" id="{F17BA8C4-FBC1-468B-B02A-27ADCEFE9C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3" name="CustomShape 1">
          <a:extLst>
            <a:ext uri="{FF2B5EF4-FFF2-40B4-BE49-F238E27FC236}">
              <a16:creationId xmlns:a16="http://schemas.microsoft.com/office/drawing/2014/main" id="{1444398A-074A-4CBA-AD19-26C8397003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4" name="CustomShape 1">
          <a:extLst>
            <a:ext uri="{FF2B5EF4-FFF2-40B4-BE49-F238E27FC236}">
              <a16:creationId xmlns:a16="http://schemas.microsoft.com/office/drawing/2014/main" id="{57F66E1B-8451-46FC-9555-D3D618E91AD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5" name="CustomShape 1">
          <a:extLst>
            <a:ext uri="{FF2B5EF4-FFF2-40B4-BE49-F238E27FC236}">
              <a16:creationId xmlns:a16="http://schemas.microsoft.com/office/drawing/2014/main" id="{854C2940-ED60-4A42-BE21-6ABF52DFF9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6" name="CustomShape 1">
          <a:extLst>
            <a:ext uri="{FF2B5EF4-FFF2-40B4-BE49-F238E27FC236}">
              <a16:creationId xmlns:a16="http://schemas.microsoft.com/office/drawing/2014/main" id="{65357686-8211-4F1B-A6B0-516DF8BC01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7" name="CustomShape 1">
          <a:extLst>
            <a:ext uri="{FF2B5EF4-FFF2-40B4-BE49-F238E27FC236}">
              <a16:creationId xmlns:a16="http://schemas.microsoft.com/office/drawing/2014/main" id="{0D761721-3B95-49C2-A177-71166F83B1A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8" name="CustomShape 1">
          <a:extLst>
            <a:ext uri="{FF2B5EF4-FFF2-40B4-BE49-F238E27FC236}">
              <a16:creationId xmlns:a16="http://schemas.microsoft.com/office/drawing/2014/main" id="{60EEA263-8907-4A4C-A789-CF946718812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69" name="CustomShape 1">
          <a:extLst>
            <a:ext uri="{FF2B5EF4-FFF2-40B4-BE49-F238E27FC236}">
              <a16:creationId xmlns:a16="http://schemas.microsoft.com/office/drawing/2014/main" id="{0D5B944F-E166-4CAA-9E1F-342474DD1CE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0" name="CustomShape 1">
          <a:extLst>
            <a:ext uri="{FF2B5EF4-FFF2-40B4-BE49-F238E27FC236}">
              <a16:creationId xmlns:a16="http://schemas.microsoft.com/office/drawing/2014/main" id="{8B8CFEDA-6D75-4093-980D-4CF90A21138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1" name="CustomShape 1">
          <a:extLst>
            <a:ext uri="{FF2B5EF4-FFF2-40B4-BE49-F238E27FC236}">
              <a16:creationId xmlns:a16="http://schemas.microsoft.com/office/drawing/2014/main" id="{C45E368E-11C6-4F82-948A-45FF1B56B6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2" name="CustomShape 1">
          <a:extLst>
            <a:ext uri="{FF2B5EF4-FFF2-40B4-BE49-F238E27FC236}">
              <a16:creationId xmlns:a16="http://schemas.microsoft.com/office/drawing/2014/main" id="{6EE3CEDC-AE37-4798-BAEA-645D5E8A9B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3" name="CustomShape 1">
          <a:extLst>
            <a:ext uri="{FF2B5EF4-FFF2-40B4-BE49-F238E27FC236}">
              <a16:creationId xmlns:a16="http://schemas.microsoft.com/office/drawing/2014/main" id="{8B45FCAA-DB13-4A98-AE32-00E78381FB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4" name="CustomShape 1">
          <a:extLst>
            <a:ext uri="{FF2B5EF4-FFF2-40B4-BE49-F238E27FC236}">
              <a16:creationId xmlns:a16="http://schemas.microsoft.com/office/drawing/2014/main" id="{83C792E1-47B2-4D2F-8DA0-F911A5D2F6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5" name="CustomShape 1">
          <a:extLst>
            <a:ext uri="{FF2B5EF4-FFF2-40B4-BE49-F238E27FC236}">
              <a16:creationId xmlns:a16="http://schemas.microsoft.com/office/drawing/2014/main" id="{05304E16-4E66-41D0-9DEC-5962BB7DE35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6" name="CustomShape 1">
          <a:extLst>
            <a:ext uri="{FF2B5EF4-FFF2-40B4-BE49-F238E27FC236}">
              <a16:creationId xmlns:a16="http://schemas.microsoft.com/office/drawing/2014/main" id="{D4672ACC-C3E1-4049-A41A-CC12CC6F37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7" name="CustomShape 1">
          <a:extLst>
            <a:ext uri="{FF2B5EF4-FFF2-40B4-BE49-F238E27FC236}">
              <a16:creationId xmlns:a16="http://schemas.microsoft.com/office/drawing/2014/main" id="{6A57F33A-1DDE-40F1-9033-333CA0C7376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8" name="CustomShape 1">
          <a:extLst>
            <a:ext uri="{FF2B5EF4-FFF2-40B4-BE49-F238E27FC236}">
              <a16:creationId xmlns:a16="http://schemas.microsoft.com/office/drawing/2014/main" id="{9836EA2E-BF89-483F-9AD2-4C352E5960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79" name="CustomShape 1">
          <a:extLst>
            <a:ext uri="{FF2B5EF4-FFF2-40B4-BE49-F238E27FC236}">
              <a16:creationId xmlns:a16="http://schemas.microsoft.com/office/drawing/2014/main" id="{2A283368-5CC3-40B3-BD16-D9353450CB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0" name="CustomShape 1">
          <a:extLst>
            <a:ext uri="{FF2B5EF4-FFF2-40B4-BE49-F238E27FC236}">
              <a16:creationId xmlns:a16="http://schemas.microsoft.com/office/drawing/2014/main" id="{B0FDB25E-A742-4E56-A76F-BD630744E2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1" name="CustomShape 1">
          <a:extLst>
            <a:ext uri="{FF2B5EF4-FFF2-40B4-BE49-F238E27FC236}">
              <a16:creationId xmlns:a16="http://schemas.microsoft.com/office/drawing/2014/main" id="{6604D15B-4F13-4862-B40D-D5A6F88CC7D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2" name="CustomShape 1">
          <a:extLst>
            <a:ext uri="{FF2B5EF4-FFF2-40B4-BE49-F238E27FC236}">
              <a16:creationId xmlns:a16="http://schemas.microsoft.com/office/drawing/2014/main" id="{FEE9B0B2-C47C-476C-80EA-2051F2EB78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3" name="CustomShape 1">
          <a:extLst>
            <a:ext uri="{FF2B5EF4-FFF2-40B4-BE49-F238E27FC236}">
              <a16:creationId xmlns:a16="http://schemas.microsoft.com/office/drawing/2014/main" id="{30E360A2-0C49-410C-8EBF-F9449BE3F2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4" name="CustomShape 1">
          <a:extLst>
            <a:ext uri="{FF2B5EF4-FFF2-40B4-BE49-F238E27FC236}">
              <a16:creationId xmlns:a16="http://schemas.microsoft.com/office/drawing/2014/main" id="{9B519B61-C3B1-42AC-B94D-4511231986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5" name="CustomShape 1">
          <a:extLst>
            <a:ext uri="{FF2B5EF4-FFF2-40B4-BE49-F238E27FC236}">
              <a16:creationId xmlns:a16="http://schemas.microsoft.com/office/drawing/2014/main" id="{4239C6AE-6B39-4BEC-9C64-302F972AB71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6" name="CustomShape 1">
          <a:extLst>
            <a:ext uri="{FF2B5EF4-FFF2-40B4-BE49-F238E27FC236}">
              <a16:creationId xmlns:a16="http://schemas.microsoft.com/office/drawing/2014/main" id="{B46E99BE-BF87-4703-ACDE-2647623235F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7" name="CustomShape 1">
          <a:extLst>
            <a:ext uri="{FF2B5EF4-FFF2-40B4-BE49-F238E27FC236}">
              <a16:creationId xmlns:a16="http://schemas.microsoft.com/office/drawing/2014/main" id="{2CE33503-CE31-4C9B-8F99-072E46C511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8" name="CustomShape 1">
          <a:extLst>
            <a:ext uri="{FF2B5EF4-FFF2-40B4-BE49-F238E27FC236}">
              <a16:creationId xmlns:a16="http://schemas.microsoft.com/office/drawing/2014/main" id="{F4E1CE95-F8D0-4603-B58E-53645CE6B05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89" name="CustomShape 1">
          <a:extLst>
            <a:ext uri="{FF2B5EF4-FFF2-40B4-BE49-F238E27FC236}">
              <a16:creationId xmlns:a16="http://schemas.microsoft.com/office/drawing/2014/main" id="{564FE4E9-FAC9-4A37-9295-0D9108308E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0" name="CustomShape 1">
          <a:extLst>
            <a:ext uri="{FF2B5EF4-FFF2-40B4-BE49-F238E27FC236}">
              <a16:creationId xmlns:a16="http://schemas.microsoft.com/office/drawing/2014/main" id="{BC3DDC63-2B19-415F-8920-A6B94D54BC0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1" name="CustomShape 1">
          <a:extLst>
            <a:ext uri="{FF2B5EF4-FFF2-40B4-BE49-F238E27FC236}">
              <a16:creationId xmlns:a16="http://schemas.microsoft.com/office/drawing/2014/main" id="{341A8615-17E0-4462-B1DD-2C2141AA0C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2" name="CustomShape 1">
          <a:extLst>
            <a:ext uri="{FF2B5EF4-FFF2-40B4-BE49-F238E27FC236}">
              <a16:creationId xmlns:a16="http://schemas.microsoft.com/office/drawing/2014/main" id="{98CDB233-2F33-4D2E-BAA8-014153DFD0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3" name="CustomShape 1">
          <a:extLst>
            <a:ext uri="{FF2B5EF4-FFF2-40B4-BE49-F238E27FC236}">
              <a16:creationId xmlns:a16="http://schemas.microsoft.com/office/drawing/2014/main" id="{F55B667A-3D41-4BF0-B02D-360D2EC957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4" name="CustomShape 1">
          <a:extLst>
            <a:ext uri="{FF2B5EF4-FFF2-40B4-BE49-F238E27FC236}">
              <a16:creationId xmlns:a16="http://schemas.microsoft.com/office/drawing/2014/main" id="{FD9A4E4B-9223-4ACA-B352-1ACAEB1A1D2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5" name="CustomShape 1">
          <a:extLst>
            <a:ext uri="{FF2B5EF4-FFF2-40B4-BE49-F238E27FC236}">
              <a16:creationId xmlns:a16="http://schemas.microsoft.com/office/drawing/2014/main" id="{6327CF41-678D-47BA-BC15-3F9189759ED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6" name="CustomShape 1">
          <a:extLst>
            <a:ext uri="{FF2B5EF4-FFF2-40B4-BE49-F238E27FC236}">
              <a16:creationId xmlns:a16="http://schemas.microsoft.com/office/drawing/2014/main" id="{4F8B6668-8C0F-4984-8CEB-B217A73253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7" name="CustomShape 1">
          <a:extLst>
            <a:ext uri="{FF2B5EF4-FFF2-40B4-BE49-F238E27FC236}">
              <a16:creationId xmlns:a16="http://schemas.microsoft.com/office/drawing/2014/main" id="{24A15F8D-B84C-410E-A4CA-65360D4A00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8" name="CustomShape 1">
          <a:extLst>
            <a:ext uri="{FF2B5EF4-FFF2-40B4-BE49-F238E27FC236}">
              <a16:creationId xmlns:a16="http://schemas.microsoft.com/office/drawing/2014/main" id="{2219205B-53ED-4B13-8D03-F06DBAA5A0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499" name="CustomShape 1">
          <a:extLst>
            <a:ext uri="{FF2B5EF4-FFF2-40B4-BE49-F238E27FC236}">
              <a16:creationId xmlns:a16="http://schemas.microsoft.com/office/drawing/2014/main" id="{1C9688F5-E853-4B05-ADE8-E287AC57E9B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0" name="CustomShape 1">
          <a:extLst>
            <a:ext uri="{FF2B5EF4-FFF2-40B4-BE49-F238E27FC236}">
              <a16:creationId xmlns:a16="http://schemas.microsoft.com/office/drawing/2014/main" id="{31F6947F-4634-4F54-B754-7A31065084B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1" name="CustomShape 1">
          <a:extLst>
            <a:ext uri="{FF2B5EF4-FFF2-40B4-BE49-F238E27FC236}">
              <a16:creationId xmlns:a16="http://schemas.microsoft.com/office/drawing/2014/main" id="{EF058055-5C95-42F4-8D7A-B86DBD30F13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2" name="CustomShape 1">
          <a:extLst>
            <a:ext uri="{FF2B5EF4-FFF2-40B4-BE49-F238E27FC236}">
              <a16:creationId xmlns:a16="http://schemas.microsoft.com/office/drawing/2014/main" id="{F3E92754-0114-4F23-B858-B211CBF9F11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3" name="CustomShape 1">
          <a:extLst>
            <a:ext uri="{FF2B5EF4-FFF2-40B4-BE49-F238E27FC236}">
              <a16:creationId xmlns:a16="http://schemas.microsoft.com/office/drawing/2014/main" id="{692F3E97-3AAA-44E1-8FDE-A88849E4E1D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4" name="CustomShape 1">
          <a:extLst>
            <a:ext uri="{FF2B5EF4-FFF2-40B4-BE49-F238E27FC236}">
              <a16:creationId xmlns:a16="http://schemas.microsoft.com/office/drawing/2014/main" id="{FE04DE10-766A-48C1-B2EC-561BB054AF9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5" name="CustomShape 1">
          <a:extLst>
            <a:ext uri="{FF2B5EF4-FFF2-40B4-BE49-F238E27FC236}">
              <a16:creationId xmlns:a16="http://schemas.microsoft.com/office/drawing/2014/main" id="{0601D9A1-84AC-4FC3-AAF9-4F9942D4454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6" name="CustomShape 1">
          <a:extLst>
            <a:ext uri="{FF2B5EF4-FFF2-40B4-BE49-F238E27FC236}">
              <a16:creationId xmlns:a16="http://schemas.microsoft.com/office/drawing/2014/main" id="{72C06E9A-2539-48C3-9316-66AA5FF5B4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7" name="CustomShape 1">
          <a:extLst>
            <a:ext uri="{FF2B5EF4-FFF2-40B4-BE49-F238E27FC236}">
              <a16:creationId xmlns:a16="http://schemas.microsoft.com/office/drawing/2014/main" id="{14E976EE-A3E3-4B5C-915F-411027E3F8C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8" name="CustomShape 1">
          <a:extLst>
            <a:ext uri="{FF2B5EF4-FFF2-40B4-BE49-F238E27FC236}">
              <a16:creationId xmlns:a16="http://schemas.microsoft.com/office/drawing/2014/main" id="{95A24E51-8E59-481F-B725-2C3D5F7FB88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09" name="CustomShape 1">
          <a:extLst>
            <a:ext uri="{FF2B5EF4-FFF2-40B4-BE49-F238E27FC236}">
              <a16:creationId xmlns:a16="http://schemas.microsoft.com/office/drawing/2014/main" id="{3A2E02DB-FE9D-4862-AD91-E6B03581A31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0" name="CustomShape 1">
          <a:extLst>
            <a:ext uri="{FF2B5EF4-FFF2-40B4-BE49-F238E27FC236}">
              <a16:creationId xmlns:a16="http://schemas.microsoft.com/office/drawing/2014/main" id="{172D6226-A8E4-4D58-A02A-A3C50990210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1" name="CustomShape 1">
          <a:extLst>
            <a:ext uri="{FF2B5EF4-FFF2-40B4-BE49-F238E27FC236}">
              <a16:creationId xmlns:a16="http://schemas.microsoft.com/office/drawing/2014/main" id="{4F546DCE-F202-40F2-945D-54A7BFB53CF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2" name="CustomShape 1">
          <a:extLst>
            <a:ext uri="{FF2B5EF4-FFF2-40B4-BE49-F238E27FC236}">
              <a16:creationId xmlns:a16="http://schemas.microsoft.com/office/drawing/2014/main" id="{D0640949-09DF-49D9-9C41-99D633D2976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3" name="CustomShape 1">
          <a:extLst>
            <a:ext uri="{FF2B5EF4-FFF2-40B4-BE49-F238E27FC236}">
              <a16:creationId xmlns:a16="http://schemas.microsoft.com/office/drawing/2014/main" id="{FE6B3DEE-4E1B-4D34-B285-9FD94D57AA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4" name="CustomShape 1">
          <a:extLst>
            <a:ext uri="{FF2B5EF4-FFF2-40B4-BE49-F238E27FC236}">
              <a16:creationId xmlns:a16="http://schemas.microsoft.com/office/drawing/2014/main" id="{21A7A086-B818-4CD8-B12D-AED5779AD73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5" name="CustomShape 1">
          <a:extLst>
            <a:ext uri="{FF2B5EF4-FFF2-40B4-BE49-F238E27FC236}">
              <a16:creationId xmlns:a16="http://schemas.microsoft.com/office/drawing/2014/main" id="{36D84334-12CC-4A5F-A179-4792161AC68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6" name="CustomShape 1">
          <a:extLst>
            <a:ext uri="{FF2B5EF4-FFF2-40B4-BE49-F238E27FC236}">
              <a16:creationId xmlns:a16="http://schemas.microsoft.com/office/drawing/2014/main" id="{67B65282-60C9-495C-B2F9-F1E7CCBD877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7" name="CustomShape 1">
          <a:extLst>
            <a:ext uri="{FF2B5EF4-FFF2-40B4-BE49-F238E27FC236}">
              <a16:creationId xmlns:a16="http://schemas.microsoft.com/office/drawing/2014/main" id="{1AAD92D7-9D8D-464A-8938-BE4230353FE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8" name="CustomShape 1">
          <a:extLst>
            <a:ext uri="{FF2B5EF4-FFF2-40B4-BE49-F238E27FC236}">
              <a16:creationId xmlns:a16="http://schemas.microsoft.com/office/drawing/2014/main" id="{06924698-5CF9-4DCB-988D-72CBF2CD34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19" name="CustomShape 1">
          <a:extLst>
            <a:ext uri="{FF2B5EF4-FFF2-40B4-BE49-F238E27FC236}">
              <a16:creationId xmlns:a16="http://schemas.microsoft.com/office/drawing/2014/main" id="{50C89CC9-8E91-4F3B-A268-B92AA51D1B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0" name="CustomShape 1">
          <a:extLst>
            <a:ext uri="{FF2B5EF4-FFF2-40B4-BE49-F238E27FC236}">
              <a16:creationId xmlns:a16="http://schemas.microsoft.com/office/drawing/2014/main" id="{0044AA58-71C5-4835-82EA-E5B7E5BB82B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1" name="CustomShape 1">
          <a:extLst>
            <a:ext uri="{FF2B5EF4-FFF2-40B4-BE49-F238E27FC236}">
              <a16:creationId xmlns:a16="http://schemas.microsoft.com/office/drawing/2014/main" id="{5F37782D-FAC6-46AF-8EC5-BB64C02F81C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2" name="CustomShape 1">
          <a:extLst>
            <a:ext uri="{FF2B5EF4-FFF2-40B4-BE49-F238E27FC236}">
              <a16:creationId xmlns:a16="http://schemas.microsoft.com/office/drawing/2014/main" id="{363C7EE9-F614-4D69-A73E-8A6A782F641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3" name="CustomShape 1">
          <a:extLst>
            <a:ext uri="{FF2B5EF4-FFF2-40B4-BE49-F238E27FC236}">
              <a16:creationId xmlns:a16="http://schemas.microsoft.com/office/drawing/2014/main" id="{E8DF9C0D-F389-408F-A1B1-557D75414AA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4" name="CustomShape 1">
          <a:extLst>
            <a:ext uri="{FF2B5EF4-FFF2-40B4-BE49-F238E27FC236}">
              <a16:creationId xmlns:a16="http://schemas.microsoft.com/office/drawing/2014/main" id="{F10A1F2A-272D-43B1-ACD2-DC85AEEEA9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5" name="CustomShape 1">
          <a:extLst>
            <a:ext uri="{FF2B5EF4-FFF2-40B4-BE49-F238E27FC236}">
              <a16:creationId xmlns:a16="http://schemas.microsoft.com/office/drawing/2014/main" id="{22A13BAC-38C9-410E-A52C-079501CDC1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6" name="CustomShape 1">
          <a:extLst>
            <a:ext uri="{FF2B5EF4-FFF2-40B4-BE49-F238E27FC236}">
              <a16:creationId xmlns:a16="http://schemas.microsoft.com/office/drawing/2014/main" id="{FC7DFE5B-A140-417D-BC2E-D499F111A7C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7" name="CustomShape 1">
          <a:extLst>
            <a:ext uri="{FF2B5EF4-FFF2-40B4-BE49-F238E27FC236}">
              <a16:creationId xmlns:a16="http://schemas.microsoft.com/office/drawing/2014/main" id="{499A2407-6135-4F41-B0E5-A17CBCFAD7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8" name="CustomShape 1">
          <a:extLst>
            <a:ext uri="{FF2B5EF4-FFF2-40B4-BE49-F238E27FC236}">
              <a16:creationId xmlns:a16="http://schemas.microsoft.com/office/drawing/2014/main" id="{EE9BE44F-3E76-4A25-9CF9-E8779B5582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29" name="CustomShape 1">
          <a:extLst>
            <a:ext uri="{FF2B5EF4-FFF2-40B4-BE49-F238E27FC236}">
              <a16:creationId xmlns:a16="http://schemas.microsoft.com/office/drawing/2014/main" id="{0FB9D911-A51C-40E5-A751-37C50CA0D5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0" name="CustomShape 1">
          <a:extLst>
            <a:ext uri="{FF2B5EF4-FFF2-40B4-BE49-F238E27FC236}">
              <a16:creationId xmlns:a16="http://schemas.microsoft.com/office/drawing/2014/main" id="{48E84D22-63D4-4195-B733-0B26E04A1B6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1" name="CustomShape 1">
          <a:extLst>
            <a:ext uri="{FF2B5EF4-FFF2-40B4-BE49-F238E27FC236}">
              <a16:creationId xmlns:a16="http://schemas.microsoft.com/office/drawing/2014/main" id="{F71C4D17-D4BB-40CA-9116-15A9506E554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2" name="CustomShape 1">
          <a:extLst>
            <a:ext uri="{FF2B5EF4-FFF2-40B4-BE49-F238E27FC236}">
              <a16:creationId xmlns:a16="http://schemas.microsoft.com/office/drawing/2014/main" id="{DD9564BA-722A-4BB5-946D-FF43DAB896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3" name="CustomShape 1">
          <a:extLst>
            <a:ext uri="{FF2B5EF4-FFF2-40B4-BE49-F238E27FC236}">
              <a16:creationId xmlns:a16="http://schemas.microsoft.com/office/drawing/2014/main" id="{58373052-97C3-4E1C-B16C-60E90403B9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4" name="CustomShape 1">
          <a:extLst>
            <a:ext uri="{FF2B5EF4-FFF2-40B4-BE49-F238E27FC236}">
              <a16:creationId xmlns:a16="http://schemas.microsoft.com/office/drawing/2014/main" id="{7CBDB533-BB0F-4026-8A55-1386BED5B12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5" name="CustomShape 1">
          <a:extLst>
            <a:ext uri="{FF2B5EF4-FFF2-40B4-BE49-F238E27FC236}">
              <a16:creationId xmlns:a16="http://schemas.microsoft.com/office/drawing/2014/main" id="{10A1B679-3218-40C2-BBAC-8705CCB8D9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6" name="CustomShape 1">
          <a:extLst>
            <a:ext uri="{FF2B5EF4-FFF2-40B4-BE49-F238E27FC236}">
              <a16:creationId xmlns:a16="http://schemas.microsoft.com/office/drawing/2014/main" id="{07135620-A7B4-451A-B56C-5601AF19EDB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7" name="CustomShape 1">
          <a:extLst>
            <a:ext uri="{FF2B5EF4-FFF2-40B4-BE49-F238E27FC236}">
              <a16:creationId xmlns:a16="http://schemas.microsoft.com/office/drawing/2014/main" id="{83C36551-3F2D-477C-BF79-7B974769A0C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8" name="CustomShape 1">
          <a:extLst>
            <a:ext uri="{FF2B5EF4-FFF2-40B4-BE49-F238E27FC236}">
              <a16:creationId xmlns:a16="http://schemas.microsoft.com/office/drawing/2014/main" id="{32C8DAA6-CEDD-443D-8FA2-A316A95188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39" name="CustomShape 1">
          <a:extLst>
            <a:ext uri="{FF2B5EF4-FFF2-40B4-BE49-F238E27FC236}">
              <a16:creationId xmlns:a16="http://schemas.microsoft.com/office/drawing/2014/main" id="{85DD3733-8CA6-48A2-9F48-5AD23ACB111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0" name="CustomShape 1">
          <a:extLst>
            <a:ext uri="{FF2B5EF4-FFF2-40B4-BE49-F238E27FC236}">
              <a16:creationId xmlns:a16="http://schemas.microsoft.com/office/drawing/2014/main" id="{21DD19AE-2695-4332-AB05-EA0206F54FA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1" name="CustomShape 1">
          <a:extLst>
            <a:ext uri="{FF2B5EF4-FFF2-40B4-BE49-F238E27FC236}">
              <a16:creationId xmlns:a16="http://schemas.microsoft.com/office/drawing/2014/main" id="{E5C52335-928A-42AD-9168-CFD792DB2E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2" name="CustomShape 1">
          <a:extLst>
            <a:ext uri="{FF2B5EF4-FFF2-40B4-BE49-F238E27FC236}">
              <a16:creationId xmlns:a16="http://schemas.microsoft.com/office/drawing/2014/main" id="{EE6AA4D3-61A8-45B0-9509-169CBB0E72F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3" name="CustomShape 1">
          <a:extLst>
            <a:ext uri="{FF2B5EF4-FFF2-40B4-BE49-F238E27FC236}">
              <a16:creationId xmlns:a16="http://schemas.microsoft.com/office/drawing/2014/main" id="{1EF186F4-3B2E-4D11-83B7-A1B2D90A78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4" name="CustomShape 1">
          <a:extLst>
            <a:ext uri="{FF2B5EF4-FFF2-40B4-BE49-F238E27FC236}">
              <a16:creationId xmlns:a16="http://schemas.microsoft.com/office/drawing/2014/main" id="{020FD2DC-30A8-4497-81EE-95F11EFE63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5" name="CustomShape 1">
          <a:extLst>
            <a:ext uri="{FF2B5EF4-FFF2-40B4-BE49-F238E27FC236}">
              <a16:creationId xmlns:a16="http://schemas.microsoft.com/office/drawing/2014/main" id="{144A5F1F-CF1C-4107-AB11-EED6CF9E9A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6" name="CustomShape 1">
          <a:extLst>
            <a:ext uri="{FF2B5EF4-FFF2-40B4-BE49-F238E27FC236}">
              <a16:creationId xmlns:a16="http://schemas.microsoft.com/office/drawing/2014/main" id="{8F4BE51E-36E1-4950-B2DE-D4D6835949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7" name="CustomShape 1">
          <a:extLst>
            <a:ext uri="{FF2B5EF4-FFF2-40B4-BE49-F238E27FC236}">
              <a16:creationId xmlns:a16="http://schemas.microsoft.com/office/drawing/2014/main" id="{D25A8F59-8BD3-4129-A696-09BE43EC7BF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8" name="CustomShape 1">
          <a:extLst>
            <a:ext uri="{FF2B5EF4-FFF2-40B4-BE49-F238E27FC236}">
              <a16:creationId xmlns:a16="http://schemas.microsoft.com/office/drawing/2014/main" id="{04B93A33-D123-46AE-9618-BB14D5BD16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49" name="CustomShape 1">
          <a:extLst>
            <a:ext uri="{FF2B5EF4-FFF2-40B4-BE49-F238E27FC236}">
              <a16:creationId xmlns:a16="http://schemas.microsoft.com/office/drawing/2014/main" id="{DE4A2A79-1E7F-4144-B920-91313CEE7A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0" name="CustomShape 1">
          <a:extLst>
            <a:ext uri="{FF2B5EF4-FFF2-40B4-BE49-F238E27FC236}">
              <a16:creationId xmlns:a16="http://schemas.microsoft.com/office/drawing/2014/main" id="{272526B0-E845-49DA-9791-11DFF97AF1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1" name="CustomShape 1">
          <a:extLst>
            <a:ext uri="{FF2B5EF4-FFF2-40B4-BE49-F238E27FC236}">
              <a16:creationId xmlns:a16="http://schemas.microsoft.com/office/drawing/2014/main" id="{D11F8D37-9671-487F-9716-FE12B0734C7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2" name="CustomShape 1">
          <a:extLst>
            <a:ext uri="{FF2B5EF4-FFF2-40B4-BE49-F238E27FC236}">
              <a16:creationId xmlns:a16="http://schemas.microsoft.com/office/drawing/2014/main" id="{AE1F373E-F92A-4FDF-9FD6-D6C5E56164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3" name="CustomShape 1">
          <a:extLst>
            <a:ext uri="{FF2B5EF4-FFF2-40B4-BE49-F238E27FC236}">
              <a16:creationId xmlns:a16="http://schemas.microsoft.com/office/drawing/2014/main" id="{511736D5-2641-4961-9090-A121F42FC2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4" name="CustomShape 1">
          <a:extLst>
            <a:ext uri="{FF2B5EF4-FFF2-40B4-BE49-F238E27FC236}">
              <a16:creationId xmlns:a16="http://schemas.microsoft.com/office/drawing/2014/main" id="{8BF236EE-DFDC-45F6-A6C2-DA3ECD01F32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5" name="CustomShape 1">
          <a:extLst>
            <a:ext uri="{FF2B5EF4-FFF2-40B4-BE49-F238E27FC236}">
              <a16:creationId xmlns:a16="http://schemas.microsoft.com/office/drawing/2014/main" id="{A59B172C-5267-482F-B78C-D64DBE4E5C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6" name="CustomShape 1">
          <a:extLst>
            <a:ext uri="{FF2B5EF4-FFF2-40B4-BE49-F238E27FC236}">
              <a16:creationId xmlns:a16="http://schemas.microsoft.com/office/drawing/2014/main" id="{629CCF3C-3AA9-43C7-B81D-91BC3A08481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7" name="CustomShape 1">
          <a:extLst>
            <a:ext uri="{FF2B5EF4-FFF2-40B4-BE49-F238E27FC236}">
              <a16:creationId xmlns:a16="http://schemas.microsoft.com/office/drawing/2014/main" id="{6CD70A5E-F89C-454C-A1F9-59FA4FF313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8" name="CustomShape 1">
          <a:extLst>
            <a:ext uri="{FF2B5EF4-FFF2-40B4-BE49-F238E27FC236}">
              <a16:creationId xmlns:a16="http://schemas.microsoft.com/office/drawing/2014/main" id="{B85A74DC-AD45-4AFC-AF38-F90AEFC8B5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59" name="CustomShape 1">
          <a:extLst>
            <a:ext uri="{FF2B5EF4-FFF2-40B4-BE49-F238E27FC236}">
              <a16:creationId xmlns:a16="http://schemas.microsoft.com/office/drawing/2014/main" id="{7633182F-E386-4B8A-8ADD-AFB1016CF9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0" name="CustomShape 1">
          <a:extLst>
            <a:ext uri="{FF2B5EF4-FFF2-40B4-BE49-F238E27FC236}">
              <a16:creationId xmlns:a16="http://schemas.microsoft.com/office/drawing/2014/main" id="{3001AF94-0039-4A0F-BD79-0E6F6FA2B0F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1" name="CustomShape 1">
          <a:extLst>
            <a:ext uri="{FF2B5EF4-FFF2-40B4-BE49-F238E27FC236}">
              <a16:creationId xmlns:a16="http://schemas.microsoft.com/office/drawing/2014/main" id="{BB9725B6-DBBB-4543-BB0C-FF8CBECB9B6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2" name="CustomShape 1">
          <a:extLst>
            <a:ext uri="{FF2B5EF4-FFF2-40B4-BE49-F238E27FC236}">
              <a16:creationId xmlns:a16="http://schemas.microsoft.com/office/drawing/2014/main" id="{0FB3524C-CE9D-460E-838B-92C315E7C7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3" name="CustomShape 1">
          <a:extLst>
            <a:ext uri="{FF2B5EF4-FFF2-40B4-BE49-F238E27FC236}">
              <a16:creationId xmlns:a16="http://schemas.microsoft.com/office/drawing/2014/main" id="{F8D9BDE3-C17D-4C1E-85C8-18B98F6BAD6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4" name="CustomShape 1">
          <a:extLst>
            <a:ext uri="{FF2B5EF4-FFF2-40B4-BE49-F238E27FC236}">
              <a16:creationId xmlns:a16="http://schemas.microsoft.com/office/drawing/2014/main" id="{54D3A65D-B848-4587-8D36-8AB9EFA2C4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5" name="CustomShape 1">
          <a:extLst>
            <a:ext uri="{FF2B5EF4-FFF2-40B4-BE49-F238E27FC236}">
              <a16:creationId xmlns:a16="http://schemas.microsoft.com/office/drawing/2014/main" id="{461749A1-B250-400E-9EED-978493B4E56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6" name="CustomShape 1">
          <a:extLst>
            <a:ext uri="{FF2B5EF4-FFF2-40B4-BE49-F238E27FC236}">
              <a16:creationId xmlns:a16="http://schemas.microsoft.com/office/drawing/2014/main" id="{F32E6FD2-B15B-48E7-9E83-51A08F5912E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7" name="CustomShape 1">
          <a:extLst>
            <a:ext uri="{FF2B5EF4-FFF2-40B4-BE49-F238E27FC236}">
              <a16:creationId xmlns:a16="http://schemas.microsoft.com/office/drawing/2014/main" id="{A005671C-2236-4327-B798-18430A4B64E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8" name="CustomShape 1">
          <a:extLst>
            <a:ext uri="{FF2B5EF4-FFF2-40B4-BE49-F238E27FC236}">
              <a16:creationId xmlns:a16="http://schemas.microsoft.com/office/drawing/2014/main" id="{BF671530-B924-4725-9936-00639140F4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69" name="CustomShape 1">
          <a:extLst>
            <a:ext uri="{FF2B5EF4-FFF2-40B4-BE49-F238E27FC236}">
              <a16:creationId xmlns:a16="http://schemas.microsoft.com/office/drawing/2014/main" id="{BCB4F145-3B1D-44B5-B101-810AA7834B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0" name="CustomShape 1">
          <a:extLst>
            <a:ext uri="{FF2B5EF4-FFF2-40B4-BE49-F238E27FC236}">
              <a16:creationId xmlns:a16="http://schemas.microsoft.com/office/drawing/2014/main" id="{04DD9AA0-ED38-498B-85B8-5653054BD7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1" name="CustomShape 1">
          <a:extLst>
            <a:ext uri="{FF2B5EF4-FFF2-40B4-BE49-F238E27FC236}">
              <a16:creationId xmlns:a16="http://schemas.microsoft.com/office/drawing/2014/main" id="{0FF2C038-D7BA-42F5-817B-2F7C1AFF18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2" name="CustomShape 1">
          <a:extLst>
            <a:ext uri="{FF2B5EF4-FFF2-40B4-BE49-F238E27FC236}">
              <a16:creationId xmlns:a16="http://schemas.microsoft.com/office/drawing/2014/main" id="{93A256E9-45FB-4621-B427-F748C0FC39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3" name="CustomShape 1">
          <a:extLst>
            <a:ext uri="{FF2B5EF4-FFF2-40B4-BE49-F238E27FC236}">
              <a16:creationId xmlns:a16="http://schemas.microsoft.com/office/drawing/2014/main" id="{E175F14C-A5A6-42FB-87C6-A9FA360432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4" name="CustomShape 1">
          <a:extLst>
            <a:ext uri="{FF2B5EF4-FFF2-40B4-BE49-F238E27FC236}">
              <a16:creationId xmlns:a16="http://schemas.microsoft.com/office/drawing/2014/main" id="{1E4DAE86-A6DA-4286-A479-93867266BAC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5" name="CustomShape 1">
          <a:extLst>
            <a:ext uri="{FF2B5EF4-FFF2-40B4-BE49-F238E27FC236}">
              <a16:creationId xmlns:a16="http://schemas.microsoft.com/office/drawing/2014/main" id="{749FD0AA-5435-423F-82BB-52A3D1CA89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6" name="CustomShape 1">
          <a:extLst>
            <a:ext uri="{FF2B5EF4-FFF2-40B4-BE49-F238E27FC236}">
              <a16:creationId xmlns:a16="http://schemas.microsoft.com/office/drawing/2014/main" id="{BD5DFA8D-BEB7-4765-8109-7CDA8EA7B8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7" name="CustomShape 1">
          <a:extLst>
            <a:ext uri="{FF2B5EF4-FFF2-40B4-BE49-F238E27FC236}">
              <a16:creationId xmlns:a16="http://schemas.microsoft.com/office/drawing/2014/main" id="{840D29C5-78F5-43C4-AA25-80AD884921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8" name="CustomShape 1">
          <a:extLst>
            <a:ext uri="{FF2B5EF4-FFF2-40B4-BE49-F238E27FC236}">
              <a16:creationId xmlns:a16="http://schemas.microsoft.com/office/drawing/2014/main" id="{A541956B-4776-4D5E-AF56-411AB04C30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79" name="CustomShape 1">
          <a:extLst>
            <a:ext uri="{FF2B5EF4-FFF2-40B4-BE49-F238E27FC236}">
              <a16:creationId xmlns:a16="http://schemas.microsoft.com/office/drawing/2014/main" id="{7AEF1BE6-2CCC-472E-93AA-C26A4011873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0" name="CustomShape 1">
          <a:extLst>
            <a:ext uri="{FF2B5EF4-FFF2-40B4-BE49-F238E27FC236}">
              <a16:creationId xmlns:a16="http://schemas.microsoft.com/office/drawing/2014/main" id="{DE047A21-0652-4EC9-B805-839D3F52FD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1" name="CustomShape 1">
          <a:extLst>
            <a:ext uri="{FF2B5EF4-FFF2-40B4-BE49-F238E27FC236}">
              <a16:creationId xmlns:a16="http://schemas.microsoft.com/office/drawing/2014/main" id="{43E4458B-9571-4F6E-AEAC-71FC9025A4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2" name="CustomShape 1">
          <a:extLst>
            <a:ext uri="{FF2B5EF4-FFF2-40B4-BE49-F238E27FC236}">
              <a16:creationId xmlns:a16="http://schemas.microsoft.com/office/drawing/2014/main" id="{FE45EAF3-49E7-478E-BC99-BEC077BB32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3" name="CustomShape 1">
          <a:extLst>
            <a:ext uri="{FF2B5EF4-FFF2-40B4-BE49-F238E27FC236}">
              <a16:creationId xmlns:a16="http://schemas.microsoft.com/office/drawing/2014/main" id="{7C0A62F6-5762-465C-A485-850DFD9A07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4" name="CustomShape 1">
          <a:extLst>
            <a:ext uri="{FF2B5EF4-FFF2-40B4-BE49-F238E27FC236}">
              <a16:creationId xmlns:a16="http://schemas.microsoft.com/office/drawing/2014/main" id="{05C76821-6D66-499C-BD9C-97F10AF98A8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5" name="CustomShape 1">
          <a:extLst>
            <a:ext uri="{FF2B5EF4-FFF2-40B4-BE49-F238E27FC236}">
              <a16:creationId xmlns:a16="http://schemas.microsoft.com/office/drawing/2014/main" id="{70620E9D-9914-4539-8951-0AF8A8449E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6" name="CustomShape 1">
          <a:extLst>
            <a:ext uri="{FF2B5EF4-FFF2-40B4-BE49-F238E27FC236}">
              <a16:creationId xmlns:a16="http://schemas.microsoft.com/office/drawing/2014/main" id="{A7758056-285D-4951-93E5-F42E91B136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7" name="CustomShape 1">
          <a:extLst>
            <a:ext uri="{FF2B5EF4-FFF2-40B4-BE49-F238E27FC236}">
              <a16:creationId xmlns:a16="http://schemas.microsoft.com/office/drawing/2014/main" id="{46A2F157-9DE3-4238-A24E-C2001BB0C9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8" name="CustomShape 1">
          <a:extLst>
            <a:ext uri="{FF2B5EF4-FFF2-40B4-BE49-F238E27FC236}">
              <a16:creationId xmlns:a16="http://schemas.microsoft.com/office/drawing/2014/main" id="{3EAE047B-6A13-4E00-835B-6769FD18BE9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89" name="CustomShape 1">
          <a:extLst>
            <a:ext uri="{FF2B5EF4-FFF2-40B4-BE49-F238E27FC236}">
              <a16:creationId xmlns:a16="http://schemas.microsoft.com/office/drawing/2014/main" id="{6B984319-2F91-4ADC-871C-F171B1FFB5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0" name="CustomShape 1">
          <a:extLst>
            <a:ext uri="{FF2B5EF4-FFF2-40B4-BE49-F238E27FC236}">
              <a16:creationId xmlns:a16="http://schemas.microsoft.com/office/drawing/2014/main" id="{3CFB2566-8988-4380-A967-77ABA618B8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1" name="CustomShape 1">
          <a:extLst>
            <a:ext uri="{FF2B5EF4-FFF2-40B4-BE49-F238E27FC236}">
              <a16:creationId xmlns:a16="http://schemas.microsoft.com/office/drawing/2014/main" id="{484D991A-6525-4F51-A991-0F2E1DA841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2" name="CustomShape 1">
          <a:extLst>
            <a:ext uri="{FF2B5EF4-FFF2-40B4-BE49-F238E27FC236}">
              <a16:creationId xmlns:a16="http://schemas.microsoft.com/office/drawing/2014/main" id="{80DF0B3C-21F6-4BBC-AA5A-86BA1D89BD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3" name="CustomShape 1">
          <a:extLst>
            <a:ext uri="{FF2B5EF4-FFF2-40B4-BE49-F238E27FC236}">
              <a16:creationId xmlns:a16="http://schemas.microsoft.com/office/drawing/2014/main" id="{DF5AE7CE-7E8F-4218-93B7-E5F8E3DE087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4" name="CustomShape 1">
          <a:extLst>
            <a:ext uri="{FF2B5EF4-FFF2-40B4-BE49-F238E27FC236}">
              <a16:creationId xmlns:a16="http://schemas.microsoft.com/office/drawing/2014/main" id="{D371B26A-CE5D-4CAC-B971-27B16E8E1A7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5" name="CustomShape 1">
          <a:extLst>
            <a:ext uri="{FF2B5EF4-FFF2-40B4-BE49-F238E27FC236}">
              <a16:creationId xmlns:a16="http://schemas.microsoft.com/office/drawing/2014/main" id="{54B49DFB-A43A-4B62-9360-E7AB2B5F0A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6" name="CustomShape 1">
          <a:extLst>
            <a:ext uri="{FF2B5EF4-FFF2-40B4-BE49-F238E27FC236}">
              <a16:creationId xmlns:a16="http://schemas.microsoft.com/office/drawing/2014/main" id="{433E10F5-5231-4BDD-8560-7801F347CF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7" name="CustomShape 1">
          <a:extLst>
            <a:ext uri="{FF2B5EF4-FFF2-40B4-BE49-F238E27FC236}">
              <a16:creationId xmlns:a16="http://schemas.microsoft.com/office/drawing/2014/main" id="{5F41E172-2110-4204-A796-468C632DDE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8" name="CustomShape 1">
          <a:extLst>
            <a:ext uri="{FF2B5EF4-FFF2-40B4-BE49-F238E27FC236}">
              <a16:creationId xmlns:a16="http://schemas.microsoft.com/office/drawing/2014/main" id="{ABCF013A-E474-4B48-89A1-EA3FBCDB54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599" name="CustomShape 1">
          <a:extLst>
            <a:ext uri="{FF2B5EF4-FFF2-40B4-BE49-F238E27FC236}">
              <a16:creationId xmlns:a16="http://schemas.microsoft.com/office/drawing/2014/main" id="{00AE48A8-58F6-4470-A99E-7B336A2D36D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0" name="CustomShape 1">
          <a:extLst>
            <a:ext uri="{FF2B5EF4-FFF2-40B4-BE49-F238E27FC236}">
              <a16:creationId xmlns:a16="http://schemas.microsoft.com/office/drawing/2014/main" id="{451D3262-C8B1-4ABB-AB76-B3C9B064BCC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1" name="CustomShape 1">
          <a:extLst>
            <a:ext uri="{FF2B5EF4-FFF2-40B4-BE49-F238E27FC236}">
              <a16:creationId xmlns:a16="http://schemas.microsoft.com/office/drawing/2014/main" id="{D6A970DE-E305-414B-AC24-51685656C29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2" name="CustomShape 1">
          <a:extLst>
            <a:ext uri="{FF2B5EF4-FFF2-40B4-BE49-F238E27FC236}">
              <a16:creationId xmlns:a16="http://schemas.microsoft.com/office/drawing/2014/main" id="{726C77D4-E0A3-403D-8592-F8D67F2E8A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3" name="CustomShape 1">
          <a:extLst>
            <a:ext uri="{FF2B5EF4-FFF2-40B4-BE49-F238E27FC236}">
              <a16:creationId xmlns:a16="http://schemas.microsoft.com/office/drawing/2014/main" id="{D5CDA3AA-A58C-494C-AA37-548315334B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4" name="CustomShape 1">
          <a:extLst>
            <a:ext uri="{FF2B5EF4-FFF2-40B4-BE49-F238E27FC236}">
              <a16:creationId xmlns:a16="http://schemas.microsoft.com/office/drawing/2014/main" id="{79483A4B-48C7-4597-BE2C-C4846D0429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5" name="CustomShape 1">
          <a:extLst>
            <a:ext uri="{FF2B5EF4-FFF2-40B4-BE49-F238E27FC236}">
              <a16:creationId xmlns:a16="http://schemas.microsoft.com/office/drawing/2014/main" id="{06F4195D-DF27-460F-8D6E-A625DDB7CB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6" name="CustomShape 1">
          <a:extLst>
            <a:ext uri="{FF2B5EF4-FFF2-40B4-BE49-F238E27FC236}">
              <a16:creationId xmlns:a16="http://schemas.microsoft.com/office/drawing/2014/main" id="{0A61B562-1A43-4181-84B7-24074803D9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7" name="CustomShape 1">
          <a:extLst>
            <a:ext uri="{FF2B5EF4-FFF2-40B4-BE49-F238E27FC236}">
              <a16:creationId xmlns:a16="http://schemas.microsoft.com/office/drawing/2014/main" id="{93C585A5-11DD-4F25-995A-D158D4212A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8" name="CustomShape 1">
          <a:extLst>
            <a:ext uri="{FF2B5EF4-FFF2-40B4-BE49-F238E27FC236}">
              <a16:creationId xmlns:a16="http://schemas.microsoft.com/office/drawing/2014/main" id="{2F6FA784-00EB-4416-9A73-9838A1C74B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09" name="CustomShape 1">
          <a:extLst>
            <a:ext uri="{FF2B5EF4-FFF2-40B4-BE49-F238E27FC236}">
              <a16:creationId xmlns:a16="http://schemas.microsoft.com/office/drawing/2014/main" id="{FC422177-EFC3-4DDB-8595-F052630612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0" name="CustomShape 1">
          <a:extLst>
            <a:ext uri="{FF2B5EF4-FFF2-40B4-BE49-F238E27FC236}">
              <a16:creationId xmlns:a16="http://schemas.microsoft.com/office/drawing/2014/main" id="{7E5B7FE2-D56D-4936-B45B-806AAFA06A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1" name="CustomShape 1">
          <a:extLst>
            <a:ext uri="{FF2B5EF4-FFF2-40B4-BE49-F238E27FC236}">
              <a16:creationId xmlns:a16="http://schemas.microsoft.com/office/drawing/2014/main" id="{506956ED-6BE7-4F6E-AA08-3A7327F8A9F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2" name="CustomShape 1">
          <a:extLst>
            <a:ext uri="{FF2B5EF4-FFF2-40B4-BE49-F238E27FC236}">
              <a16:creationId xmlns:a16="http://schemas.microsoft.com/office/drawing/2014/main" id="{BF34855B-C38F-46A7-8583-2430A3EA96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3" name="CustomShape 1">
          <a:extLst>
            <a:ext uri="{FF2B5EF4-FFF2-40B4-BE49-F238E27FC236}">
              <a16:creationId xmlns:a16="http://schemas.microsoft.com/office/drawing/2014/main" id="{DB313C1F-6549-4735-A067-6500AE54FCA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4" name="CustomShape 1">
          <a:extLst>
            <a:ext uri="{FF2B5EF4-FFF2-40B4-BE49-F238E27FC236}">
              <a16:creationId xmlns:a16="http://schemas.microsoft.com/office/drawing/2014/main" id="{F5017E05-D72B-4493-BBDD-F2B9058D8CE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5" name="CustomShape 1">
          <a:extLst>
            <a:ext uri="{FF2B5EF4-FFF2-40B4-BE49-F238E27FC236}">
              <a16:creationId xmlns:a16="http://schemas.microsoft.com/office/drawing/2014/main" id="{6572FB48-0B13-4B5D-91E1-4F6AF09129A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6" name="CustomShape 1">
          <a:extLst>
            <a:ext uri="{FF2B5EF4-FFF2-40B4-BE49-F238E27FC236}">
              <a16:creationId xmlns:a16="http://schemas.microsoft.com/office/drawing/2014/main" id="{5F414F40-3B53-42D3-8C85-FF8B867591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7" name="CustomShape 1">
          <a:extLst>
            <a:ext uri="{FF2B5EF4-FFF2-40B4-BE49-F238E27FC236}">
              <a16:creationId xmlns:a16="http://schemas.microsoft.com/office/drawing/2014/main" id="{3621A541-1158-4F4C-A37F-09213D79A4E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8" name="CustomShape 1">
          <a:extLst>
            <a:ext uri="{FF2B5EF4-FFF2-40B4-BE49-F238E27FC236}">
              <a16:creationId xmlns:a16="http://schemas.microsoft.com/office/drawing/2014/main" id="{FDF763EB-6E19-46F1-852B-7DE532EEE5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19" name="CustomShape 1">
          <a:extLst>
            <a:ext uri="{FF2B5EF4-FFF2-40B4-BE49-F238E27FC236}">
              <a16:creationId xmlns:a16="http://schemas.microsoft.com/office/drawing/2014/main" id="{FEAC0182-72A1-4B14-8525-3E1F8C0383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0" name="CustomShape 1">
          <a:extLst>
            <a:ext uri="{FF2B5EF4-FFF2-40B4-BE49-F238E27FC236}">
              <a16:creationId xmlns:a16="http://schemas.microsoft.com/office/drawing/2014/main" id="{05F9025B-2C02-49FF-8975-9FF30BFAB7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1" name="CustomShape 1">
          <a:extLst>
            <a:ext uri="{FF2B5EF4-FFF2-40B4-BE49-F238E27FC236}">
              <a16:creationId xmlns:a16="http://schemas.microsoft.com/office/drawing/2014/main" id="{2562FBD5-087F-447E-99A8-5CD8013ED63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2" name="CustomShape 1">
          <a:extLst>
            <a:ext uri="{FF2B5EF4-FFF2-40B4-BE49-F238E27FC236}">
              <a16:creationId xmlns:a16="http://schemas.microsoft.com/office/drawing/2014/main" id="{ADB78E4E-D445-4F0B-B9FE-2E07BA9A201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3" name="CustomShape 1">
          <a:extLst>
            <a:ext uri="{FF2B5EF4-FFF2-40B4-BE49-F238E27FC236}">
              <a16:creationId xmlns:a16="http://schemas.microsoft.com/office/drawing/2014/main" id="{36525B92-B8FD-445A-9C84-9D563277EF8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4" name="CustomShape 1">
          <a:extLst>
            <a:ext uri="{FF2B5EF4-FFF2-40B4-BE49-F238E27FC236}">
              <a16:creationId xmlns:a16="http://schemas.microsoft.com/office/drawing/2014/main" id="{ED4117C5-E6CB-40CF-9EF4-647DDE4741E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5" name="CustomShape 1">
          <a:extLst>
            <a:ext uri="{FF2B5EF4-FFF2-40B4-BE49-F238E27FC236}">
              <a16:creationId xmlns:a16="http://schemas.microsoft.com/office/drawing/2014/main" id="{52214FC5-75C0-47D9-ABA3-11C9E16870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6" name="CustomShape 1">
          <a:extLst>
            <a:ext uri="{FF2B5EF4-FFF2-40B4-BE49-F238E27FC236}">
              <a16:creationId xmlns:a16="http://schemas.microsoft.com/office/drawing/2014/main" id="{240840F5-96DA-4178-9DC2-6F8A7D5554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7" name="CustomShape 1">
          <a:extLst>
            <a:ext uri="{FF2B5EF4-FFF2-40B4-BE49-F238E27FC236}">
              <a16:creationId xmlns:a16="http://schemas.microsoft.com/office/drawing/2014/main" id="{BD904E09-8F83-4EC6-8E11-EA30A7E8E2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8" name="CustomShape 1">
          <a:extLst>
            <a:ext uri="{FF2B5EF4-FFF2-40B4-BE49-F238E27FC236}">
              <a16:creationId xmlns:a16="http://schemas.microsoft.com/office/drawing/2014/main" id="{0C45E8EF-C523-46F1-A6C3-81EA4E46A9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29" name="CustomShape 1">
          <a:extLst>
            <a:ext uri="{FF2B5EF4-FFF2-40B4-BE49-F238E27FC236}">
              <a16:creationId xmlns:a16="http://schemas.microsoft.com/office/drawing/2014/main" id="{CE21543A-69DC-42B8-91E5-093F45B971A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0" name="CustomShape 1">
          <a:extLst>
            <a:ext uri="{FF2B5EF4-FFF2-40B4-BE49-F238E27FC236}">
              <a16:creationId xmlns:a16="http://schemas.microsoft.com/office/drawing/2014/main" id="{ECADCF7B-AA1A-40E7-A27C-CA4D65CAA1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1" name="CustomShape 1">
          <a:extLst>
            <a:ext uri="{FF2B5EF4-FFF2-40B4-BE49-F238E27FC236}">
              <a16:creationId xmlns:a16="http://schemas.microsoft.com/office/drawing/2014/main" id="{806079EC-FC4D-40E1-993C-3FA874332E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2" name="CustomShape 1">
          <a:extLst>
            <a:ext uri="{FF2B5EF4-FFF2-40B4-BE49-F238E27FC236}">
              <a16:creationId xmlns:a16="http://schemas.microsoft.com/office/drawing/2014/main" id="{CEBAA268-43C6-43F7-A34F-2E0E678F34E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3" name="CustomShape 1">
          <a:extLst>
            <a:ext uri="{FF2B5EF4-FFF2-40B4-BE49-F238E27FC236}">
              <a16:creationId xmlns:a16="http://schemas.microsoft.com/office/drawing/2014/main" id="{7A891644-B455-4E8D-ADFF-A7501FAD2C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4" name="CustomShape 1">
          <a:extLst>
            <a:ext uri="{FF2B5EF4-FFF2-40B4-BE49-F238E27FC236}">
              <a16:creationId xmlns:a16="http://schemas.microsoft.com/office/drawing/2014/main" id="{3581E604-1847-483A-8C01-01FC42BFC13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5" name="CustomShape 1">
          <a:extLst>
            <a:ext uri="{FF2B5EF4-FFF2-40B4-BE49-F238E27FC236}">
              <a16:creationId xmlns:a16="http://schemas.microsoft.com/office/drawing/2014/main" id="{AFF67E54-ACD6-4F56-9035-03FBEF2264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6" name="CustomShape 1">
          <a:extLst>
            <a:ext uri="{FF2B5EF4-FFF2-40B4-BE49-F238E27FC236}">
              <a16:creationId xmlns:a16="http://schemas.microsoft.com/office/drawing/2014/main" id="{3026588A-B38F-4BE1-822C-F5C26635CE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7" name="CustomShape 1">
          <a:extLst>
            <a:ext uri="{FF2B5EF4-FFF2-40B4-BE49-F238E27FC236}">
              <a16:creationId xmlns:a16="http://schemas.microsoft.com/office/drawing/2014/main" id="{477BA08B-1536-46F2-AFAD-48DE9678A22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8" name="CustomShape 1">
          <a:extLst>
            <a:ext uri="{FF2B5EF4-FFF2-40B4-BE49-F238E27FC236}">
              <a16:creationId xmlns:a16="http://schemas.microsoft.com/office/drawing/2014/main" id="{53F5116C-5E77-4047-9B18-8BFEEFD0A78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39" name="CustomShape 1">
          <a:extLst>
            <a:ext uri="{FF2B5EF4-FFF2-40B4-BE49-F238E27FC236}">
              <a16:creationId xmlns:a16="http://schemas.microsoft.com/office/drawing/2014/main" id="{3231B5D5-0943-4076-AD14-E7D91FF7341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0" name="CustomShape 1">
          <a:extLst>
            <a:ext uri="{FF2B5EF4-FFF2-40B4-BE49-F238E27FC236}">
              <a16:creationId xmlns:a16="http://schemas.microsoft.com/office/drawing/2014/main" id="{FA5B9D0F-2330-451C-9E23-C2B37C1A5E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1" name="CustomShape 1">
          <a:extLst>
            <a:ext uri="{FF2B5EF4-FFF2-40B4-BE49-F238E27FC236}">
              <a16:creationId xmlns:a16="http://schemas.microsoft.com/office/drawing/2014/main" id="{EAC77DF5-6350-456B-9082-32B5793FE0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2" name="CustomShape 1">
          <a:extLst>
            <a:ext uri="{FF2B5EF4-FFF2-40B4-BE49-F238E27FC236}">
              <a16:creationId xmlns:a16="http://schemas.microsoft.com/office/drawing/2014/main" id="{C5345DE1-AE7E-4553-A746-7547680D1E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3" name="CustomShape 1">
          <a:extLst>
            <a:ext uri="{FF2B5EF4-FFF2-40B4-BE49-F238E27FC236}">
              <a16:creationId xmlns:a16="http://schemas.microsoft.com/office/drawing/2014/main" id="{6149A66F-EC24-44E7-86F1-BCBF76ED5D9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4" name="CustomShape 1">
          <a:extLst>
            <a:ext uri="{FF2B5EF4-FFF2-40B4-BE49-F238E27FC236}">
              <a16:creationId xmlns:a16="http://schemas.microsoft.com/office/drawing/2014/main" id="{BC03C50D-1412-41BB-BF6C-DE2287DBB2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5" name="CustomShape 1">
          <a:extLst>
            <a:ext uri="{FF2B5EF4-FFF2-40B4-BE49-F238E27FC236}">
              <a16:creationId xmlns:a16="http://schemas.microsoft.com/office/drawing/2014/main" id="{098AD954-6857-4A96-AFBD-C305332A07E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6" name="CustomShape 1">
          <a:extLst>
            <a:ext uri="{FF2B5EF4-FFF2-40B4-BE49-F238E27FC236}">
              <a16:creationId xmlns:a16="http://schemas.microsoft.com/office/drawing/2014/main" id="{FD5EF650-0DE9-41BC-8B50-E7BC93F019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7" name="CustomShape 1">
          <a:extLst>
            <a:ext uri="{FF2B5EF4-FFF2-40B4-BE49-F238E27FC236}">
              <a16:creationId xmlns:a16="http://schemas.microsoft.com/office/drawing/2014/main" id="{F787A889-B58A-4460-B2E2-1E905C5CCD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8" name="CustomShape 1">
          <a:extLst>
            <a:ext uri="{FF2B5EF4-FFF2-40B4-BE49-F238E27FC236}">
              <a16:creationId xmlns:a16="http://schemas.microsoft.com/office/drawing/2014/main" id="{5F16786E-9E45-4346-B220-E5D944781D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49" name="CustomShape 1">
          <a:extLst>
            <a:ext uri="{FF2B5EF4-FFF2-40B4-BE49-F238E27FC236}">
              <a16:creationId xmlns:a16="http://schemas.microsoft.com/office/drawing/2014/main" id="{7146CD72-D6B3-4818-B926-50F4AA7171B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0" name="CustomShape 1">
          <a:extLst>
            <a:ext uri="{FF2B5EF4-FFF2-40B4-BE49-F238E27FC236}">
              <a16:creationId xmlns:a16="http://schemas.microsoft.com/office/drawing/2014/main" id="{BA5FCCEB-5F66-4B79-B62A-09795715E3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1" name="CustomShape 1">
          <a:extLst>
            <a:ext uri="{FF2B5EF4-FFF2-40B4-BE49-F238E27FC236}">
              <a16:creationId xmlns:a16="http://schemas.microsoft.com/office/drawing/2014/main" id="{BFB94CFB-50FC-4D5D-9EDD-5E4BE62A903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2" name="CustomShape 1">
          <a:extLst>
            <a:ext uri="{FF2B5EF4-FFF2-40B4-BE49-F238E27FC236}">
              <a16:creationId xmlns:a16="http://schemas.microsoft.com/office/drawing/2014/main" id="{9EFD145E-9F05-499E-9BCB-9567207B80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3" name="CustomShape 1">
          <a:extLst>
            <a:ext uri="{FF2B5EF4-FFF2-40B4-BE49-F238E27FC236}">
              <a16:creationId xmlns:a16="http://schemas.microsoft.com/office/drawing/2014/main" id="{3DDD8EA2-E374-4C29-A314-2CAB0D71B75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4" name="CustomShape 1">
          <a:extLst>
            <a:ext uri="{FF2B5EF4-FFF2-40B4-BE49-F238E27FC236}">
              <a16:creationId xmlns:a16="http://schemas.microsoft.com/office/drawing/2014/main" id="{639C3499-464F-460E-95C6-AC6F9D29633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5" name="CustomShape 1">
          <a:extLst>
            <a:ext uri="{FF2B5EF4-FFF2-40B4-BE49-F238E27FC236}">
              <a16:creationId xmlns:a16="http://schemas.microsoft.com/office/drawing/2014/main" id="{A5A0500D-AC3C-4B66-ABC7-113E1FB94C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6" name="CustomShape 1">
          <a:extLst>
            <a:ext uri="{FF2B5EF4-FFF2-40B4-BE49-F238E27FC236}">
              <a16:creationId xmlns:a16="http://schemas.microsoft.com/office/drawing/2014/main" id="{FA36DC89-FD88-44E9-A103-0E1EE494C6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7" name="CustomShape 1">
          <a:extLst>
            <a:ext uri="{FF2B5EF4-FFF2-40B4-BE49-F238E27FC236}">
              <a16:creationId xmlns:a16="http://schemas.microsoft.com/office/drawing/2014/main" id="{206BA79F-6371-47A7-9D09-A93A84ACF2A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8" name="CustomShape 1">
          <a:extLst>
            <a:ext uri="{FF2B5EF4-FFF2-40B4-BE49-F238E27FC236}">
              <a16:creationId xmlns:a16="http://schemas.microsoft.com/office/drawing/2014/main" id="{B7FF56E0-9205-4CBD-B3E8-E19F9F8F629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59" name="CustomShape 1">
          <a:extLst>
            <a:ext uri="{FF2B5EF4-FFF2-40B4-BE49-F238E27FC236}">
              <a16:creationId xmlns:a16="http://schemas.microsoft.com/office/drawing/2014/main" id="{91C4E60B-44FA-41D2-A28A-4C0E485B57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0" name="CustomShape 1">
          <a:extLst>
            <a:ext uri="{FF2B5EF4-FFF2-40B4-BE49-F238E27FC236}">
              <a16:creationId xmlns:a16="http://schemas.microsoft.com/office/drawing/2014/main" id="{C6820F18-B5AC-4015-851B-C706EFD0BE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1" name="CustomShape 1">
          <a:extLst>
            <a:ext uri="{FF2B5EF4-FFF2-40B4-BE49-F238E27FC236}">
              <a16:creationId xmlns:a16="http://schemas.microsoft.com/office/drawing/2014/main" id="{41672C86-494B-486F-AAF2-28DE8CAE25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2" name="CustomShape 1">
          <a:extLst>
            <a:ext uri="{FF2B5EF4-FFF2-40B4-BE49-F238E27FC236}">
              <a16:creationId xmlns:a16="http://schemas.microsoft.com/office/drawing/2014/main" id="{7B8A2CDD-0387-4944-A92B-4B411148601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3" name="CustomShape 1">
          <a:extLst>
            <a:ext uri="{FF2B5EF4-FFF2-40B4-BE49-F238E27FC236}">
              <a16:creationId xmlns:a16="http://schemas.microsoft.com/office/drawing/2014/main" id="{BC424277-234A-426A-A4D9-473FB55C6BF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4" name="CustomShape 1">
          <a:extLst>
            <a:ext uri="{FF2B5EF4-FFF2-40B4-BE49-F238E27FC236}">
              <a16:creationId xmlns:a16="http://schemas.microsoft.com/office/drawing/2014/main" id="{46F78610-8DAD-4638-8F06-D22887EEB2C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5" name="CustomShape 1">
          <a:extLst>
            <a:ext uri="{FF2B5EF4-FFF2-40B4-BE49-F238E27FC236}">
              <a16:creationId xmlns:a16="http://schemas.microsoft.com/office/drawing/2014/main" id="{35861695-FBFF-4F1B-B69A-F78410E9A14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6" name="CustomShape 1">
          <a:extLst>
            <a:ext uri="{FF2B5EF4-FFF2-40B4-BE49-F238E27FC236}">
              <a16:creationId xmlns:a16="http://schemas.microsoft.com/office/drawing/2014/main" id="{53612E4B-6249-4FB3-AA6A-45CB12E5B7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7" name="CustomShape 1">
          <a:extLst>
            <a:ext uri="{FF2B5EF4-FFF2-40B4-BE49-F238E27FC236}">
              <a16:creationId xmlns:a16="http://schemas.microsoft.com/office/drawing/2014/main" id="{87F81A8A-4D24-4CC2-9099-A689C34556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8" name="CustomShape 1">
          <a:extLst>
            <a:ext uri="{FF2B5EF4-FFF2-40B4-BE49-F238E27FC236}">
              <a16:creationId xmlns:a16="http://schemas.microsoft.com/office/drawing/2014/main" id="{D6530FFA-709A-4B6E-AB22-73B801CACA9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69" name="CustomShape 1">
          <a:extLst>
            <a:ext uri="{FF2B5EF4-FFF2-40B4-BE49-F238E27FC236}">
              <a16:creationId xmlns:a16="http://schemas.microsoft.com/office/drawing/2014/main" id="{EA7F15BA-0FFB-4F78-AAAE-8ED761CE755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70" name="CustomShape 1">
          <a:extLst>
            <a:ext uri="{FF2B5EF4-FFF2-40B4-BE49-F238E27FC236}">
              <a16:creationId xmlns:a16="http://schemas.microsoft.com/office/drawing/2014/main" id="{54CCDFC5-F85C-4B51-A262-B25E41CCA1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71" name="CustomShape 1">
          <a:extLst>
            <a:ext uri="{FF2B5EF4-FFF2-40B4-BE49-F238E27FC236}">
              <a16:creationId xmlns:a16="http://schemas.microsoft.com/office/drawing/2014/main" id="{B5191FED-73DB-43AE-9314-D23C1D0902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72" name="CustomShape 1">
          <a:extLst>
            <a:ext uri="{FF2B5EF4-FFF2-40B4-BE49-F238E27FC236}">
              <a16:creationId xmlns:a16="http://schemas.microsoft.com/office/drawing/2014/main" id="{64709666-40DE-44DA-8E02-F94597A350A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73" name="CustomShape 1">
          <a:extLst>
            <a:ext uri="{FF2B5EF4-FFF2-40B4-BE49-F238E27FC236}">
              <a16:creationId xmlns:a16="http://schemas.microsoft.com/office/drawing/2014/main" id="{7ACC3D61-6496-4BCC-9CB6-3A746A25A6C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3674" name="CustomShape 1">
          <a:extLst>
            <a:ext uri="{FF2B5EF4-FFF2-40B4-BE49-F238E27FC236}">
              <a16:creationId xmlns:a16="http://schemas.microsoft.com/office/drawing/2014/main" id="{003CA12F-9427-490A-9F01-CD7115C0BCC8}"/>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3675" name="CustomShape 1">
          <a:extLst>
            <a:ext uri="{FF2B5EF4-FFF2-40B4-BE49-F238E27FC236}">
              <a16:creationId xmlns:a16="http://schemas.microsoft.com/office/drawing/2014/main" id="{AEB431FB-D061-4380-9451-EDBF6F9CDCDA}"/>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3676" name="CustomShape 1">
          <a:extLst>
            <a:ext uri="{FF2B5EF4-FFF2-40B4-BE49-F238E27FC236}">
              <a16:creationId xmlns:a16="http://schemas.microsoft.com/office/drawing/2014/main" id="{765E2885-F475-4079-AD70-FDF48E6A573F}"/>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3677" name="CustomShape 1">
          <a:extLst>
            <a:ext uri="{FF2B5EF4-FFF2-40B4-BE49-F238E27FC236}">
              <a16:creationId xmlns:a16="http://schemas.microsoft.com/office/drawing/2014/main" id="{803AD70A-5B16-41E7-8A6E-A98599A86F0E}"/>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3678" name="CustomShape 1">
          <a:extLst>
            <a:ext uri="{FF2B5EF4-FFF2-40B4-BE49-F238E27FC236}">
              <a16:creationId xmlns:a16="http://schemas.microsoft.com/office/drawing/2014/main" id="{A23B214F-1CE8-49C5-A455-3B415A243462}"/>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3679" name="CustomShape 1">
          <a:extLst>
            <a:ext uri="{FF2B5EF4-FFF2-40B4-BE49-F238E27FC236}">
              <a16:creationId xmlns:a16="http://schemas.microsoft.com/office/drawing/2014/main" id="{5F046940-2B09-464E-A433-D14517E6C5C9}"/>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0" name="CustomShape 1">
          <a:extLst>
            <a:ext uri="{FF2B5EF4-FFF2-40B4-BE49-F238E27FC236}">
              <a16:creationId xmlns:a16="http://schemas.microsoft.com/office/drawing/2014/main" id="{351737BE-9A31-45F5-855C-DD3686E8CED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1" name="CustomShape 1">
          <a:extLst>
            <a:ext uri="{FF2B5EF4-FFF2-40B4-BE49-F238E27FC236}">
              <a16:creationId xmlns:a16="http://schemas.microsoft.com/office/drawing/2014/main" id="{50F2F6CA-2750-41AA-ABD2-52C11A9058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2" name="CustomShape 1">
          <a:extLst>
            <a:ext uri="{FF2B5EF4-FFF2-40B4-BE49-F238E27FC236}">
              <a16:creationId xmlns:a16="http://schemas.microsoft.com/office/drawing/2014/main" id="{67785B6E-AF78-4743-AF58-BBA0467759E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3" name="CustomShape 1">
          <a:extLst>
            <a:ext uri="{FF2B5EF4-FFF2-40B4-BE49-F238E27FC236}">
              <a16:creationId xmlns:a16="http://schemas.microsoft.com/office/drawing/2014/main" id="{1D2E4FC1-33EA-40E1-84ED-ED054120028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4" name="CustomShape 1">
          <a:extLst>
            <a:ext uri="{FF2B5EF4-FFF2-40B4-BE49-F238E27FC236}">
              <a16:creationId xmlns:a16="http://schemas.microsoft.com/office/drawing/2014/main" id="{60184F30-901F-48FA-9614-5AC4193875F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5" name="CustomShape 1">
          <a:extLst>
            <a:ext uri="{FF2B5EF4-FFF2-40B4-BE49-F238E27FC236}">
              <a16:creationId xmlns:a16="http://schemas.microsoft.com/office/drawing/2014/main" id="{7C383A39-B536-4A2E-8238-BAA4C65A9C6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6" name="CustomShape 1">
          <a:extLst>
            <a:ext uri="{FF2B5EF4-FFF2-40B4-BE49-F238E27FC236}">
              <a16:creationId xmlns:a16="http://schemas.microsoft.com/office/drawing/2014/main" id="{0DFC61F2-365C-40A2-9649-9F1826CA7E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7" name="CustomShape 1">
          <a:extLst>
            <a:ext uri="{FF2B5EF4-FFF2-40B4-BE49-F238E27FC236}">
              <a16:creationId xmlns:a16="http://schemas.microsoft.com/office/drawing/2014/main" id="{C17FBFE9-95F2-4F29-99CC-F0E43DB2B5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8" name="CustomShape 1">
          <a:extLst>
            <a:ext uri="{FF2B5EF4-FFF2-40B4-BE49-F238E27FC236}">
              <a16:creationId xmlns:a16="http://schemas.microsoft.com/office/drawing/2014/main" id="{9E5DBF33-E786-418E-84B0-9C94687C3A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89" name="CustomShape 1">
          <a:extLst>
            <a:ext uri="{FF2B5EF4-FFF2-40B4-BE49-F238E27FC236}">
              <a16:creationId xmlns:a16="http://schemas.microsoft.com/office/drawing/2014/main" id="{14AD8F78-8645-489C-8121-19CD8F2D50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0" name="CustomShape 1">
          <a:extLst>
            <a:ext uri="{FF2B5EF4-FFF2-40B4-BE49-F238E27FC236}">
              <a16:creationId xmlns:a16="http://schemas.microsoft.com/office/drawing/2014/main" id="{CAF5E951-F565-4ED6-B53F-F7AC10F8DE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1" name="CustomShape 1">
          <a:extLst>
            <a:ext uri="{FF2B5EF4-FFF2-40B4-BE49-F238E27FC236}">
              <a16:creationId xmlns:a16="http://schemas.microsoft.com/office/drawing/2014/main" id="{07DE06B4-C948-4936-A60E-5EACC5ECBB0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2" name="CustomShape 1">
          <a:extLst>
            <a:ext uri="{FF2B5EF4-FFF2-40B4-BE49-F238E27FC236}">
              <a16:creationId xmlns:a16="http://schemas.microsoft.com/office/drawing/2014/main" id="{B522A005-C109-4F05-A0EA-A4B3788ED1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3" name="CustomShape 1">
          <a:extLst>
            <a:ext uri="{FF2B5EF4-FFF2-40B4-BE49-F238E27FC236}">
              <a16:creationId xmlns:a16="http://schemas.microsoft.com/office/drawing/2014/main" id="{5445C0CC-759F-4689-BE91-D82A607274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4" name="CustomShape 1">
          <a:extLst>
            <a:ext uri="{FF2B5EF4-FFF2-40B4-BE49-F238E27FC236}">
              <a16:creationId xmlns:a16="http://schemas.microsoft.com/office/drawing/2014/main" id="{9854162D-9420-4023-99E5-91EC084DEA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5" name="CustomShape 1">
          <a:extLst>
            <a:ext uri="{FF2B5EF4-FFF2-40B4-BE49-F238E27FC236}">
              <a16:creationId xmlns:a16="http://schemas.microsoft.com/office/drawing/2014/main" id="{BCB1FBF6-89DE-43C8-A71E-00DF271A501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6" name="CustomShape 1">
          <a:extLst>
            <a:ext uri="{FF2B5EF4-FFF2-40B4-BE49-F238E27FC236}">
              <a16:creationId xmlns:a16="http://schemas.microsoft.com/office/drawing/2014/main" id="{AA1A7034-57DC-4E3A-B016-3E261E31A0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7" name="CustomShape 1">
          <a:extLst>
            <a:ext uri="{FF2B5EF4-FFF2-40B4-BE49-F238E27FC236}">
              <a16:creationId xmlns:a16="http://schemas.microsoft.com/office/drawing/2014/main" id="{4D924B05-A0A2-4F6C-B122-83A368D960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8" name="CustomShape 1">
          <a:extLst>
            <a:ext uri="{FF2B5EF4-FFF2-40B4-BE49-F238E27FC236}">
              <a16:creationId xmlns:a16="http://schemas.microsoft.com/office/drawing/2014/main" id="{1A64BE89-9A72-4556-95C3-7E6D3472A19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699" name="CustomShape 1">
          <a:extLst>
            <a:ext uri="{FF2B5EF4-FFF2-40B4-BE49-F238E27FC236}">
              <a16:creationId xmlns:a16="http://schemas.microsoft.com/office/drawing/2014/main" id="{5D18018B-D2FF-4AC9-8CB5-22891138BB6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0" name="CustomShape 1">
          <a:extLst>
            <a:ext uri="{FF2B5EF4-FFF2-40B4-BE49-F238E27FC236}">
              <a16:creationId xmlns:a16="http://schemas.microsoft.com/office/drawing/2014/main" id="{FDDAE9E2-C532-486C-9F6D-76D4094296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1" name="CustomShape 1">
          <a:extLst>
            <a:ext uri="{FF2B5EF4-FFF2-40B4-BE49-F238E27FC236}">
              <a16:creationId xmlns:a16="http://schemas.microsoft.com/office/drawing/2014/main" id="{1E9559A6-B92E-49DA-AEE8-8E2E88BD42D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2" name="CustomShape 1">
          <a:extLst>
            <a:ext uri="{FF2B5EF4-FFF2-40B4-BE49-F238E27FC236}">
              <a16:creationId xmlns:a16="http://schemas.microsoft.com/office/drawing/2014/main" id="{FF9EA479-8110-44FC-8ACD-7AD753A08C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3" name="CustomShape 1">
          <a:extLst>
            <a:ext uri="{FF2B5EF4-FFF2-40B4-BE49-F238E27FC236}">
              <a16:creationId xmlns:a16="http://schemas.microsoft.com/office/drawing/2014/main" id="{33B362BE-F885-40ED-A649-605B6D4679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4" name="CustomShape 1">
          <a:extLst>
            <a:ext uri="{FF2B5EF4-FFF2-40B4-BE49-F238E27FC236}">
              <a16:creationId xmlns:a16="http://schemas.microsoft.com/office/drawing/2014/main" id="{922D476D-0074-419D-B545-4BBAAD7B6E0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5" name="CustomShape 1">
          <a:extLst>
            <a:ext uri="{FF2B5EF4-FFF2-40B4-BE49-F238E27FC236}">
              <a16:creationId xmlns:a16="http://schemas.microsoft.com/office/drawing/2014/main" id="{7B7E190D-3F48-44A3-91C4-7BB0D1C039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6" name="CustomShape 1">
          <a:extLst>
            <a:ext uri="{FF2B5EF4-FFF2-40B4-BE49-F238E27FC236}">
              <a16:creationId xmlns:a16="http://schemas.microsoft.com/office/drawing/2014/main" id="{F7B47D3C-4486-49C2-8DEA-992CD036FC2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7" name="CustomShape 1">
          <a:extLst>
            <a:ext uri="{FF2B5EF4-FFF2-40B4-BE49-F238E27FC236}">
              <a16:creationId xmlns:a16="http://schemas.microsoft.com/office/drawing/2014/main" id="{ED0456DD-A9F5-473C-9FAB-BAD44B5275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8" name="CustomShape 1">
          <a:extLst>
            <a:ext uri="{FF2B5EF4-FFF2-40B4-BE49-F238E27FC236}">
              <a16:creationId xmlns:a16="http://schemas.microsoft.com/office/drawing/2014/main" id="{E1B4DEEB-F197-498B-959D-8B4D2AFDF7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09" name="CustomShape 1">
          <a:extLst>
            <a:ext uri="{FF2B5EF4-FFF2-40B4-BE49-F238E27FC236}">
              <a16:creationId xmlns:a16="http://schemas.microsoft.com/office/drawing/2014/main" id="{995014DC-84E0-4AAE-BA3D-86701E0CD7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0" name="CustomShape 1">
          <a:extLst>
            <a:ext uri="{FF2B5EF4-FFF2-40B4-BE49-F238E27FC236}">
              <a16:creationId xmlns:a16="http://schemas.microsoft.com/office/drawing/2014/main" id="{6EEF1B4A-510D-48B1-A280-136B99464D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1" name="CustomShape 1">
          <a:extLst>
            <a:ext uri="{FF2B5EF4-FFF2-40B4-BE49-F238E27FC236}">
              <a16:creationId xmlns:a16="http://schemas.microsoft.com/office/drawing/2014/main" id="{506E26B1-BF1A-4FF9-8F52-CC57D90853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2" name="CustomShape 1">
          <a:extLst>
            <a:ext uri="{FF2B5EF4-FFF2-40B4-BE49-F238E27FC236}">
              <a16:creationId xmlns:a16="http://schemas.microsoft.com/office/drawing/2014/main" id="{67FEE45C-608D-4ABA-B3BB-C622A9190C0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3" name="CustomShape 1">
          <a:extLst>
            <a:ext uri="{FF2B5EF4-FFF2-40B4-BE49-F238E27FC236}">
              <a16:creationId xmlns:a16="http://schemas.microsoft.com/office/drawing/2014/main" id="{9C8E68BF-5EA8-4C01-95C3-9477ACFA46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4" name="CustomShape 1">
          <a:extLst>
            <a:ext uri="{FF2B5EF4-FFF2-40B4-BE49-F238E27FC236}">
              <a16:creationId xmlns:a16="http://schemas.microsoft.com/office/drawing/2014/main" id="{F3345C27-CF44-4CA3-B2B8-0AB8715E250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5" name="CustomShape 1">
          <a:extLst>
            <a:ext uri="{FF2B5EF4-FFF2-40B4-BE49-F238E27FC236}">
              <a16:creationId xmlns:a16="http://schemas.microsoft.com/office/drawing/2014/main" id="{FC1BE546-7AA6-4FDF-97A1-FDC6319CB3F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6" name="CustomShape 1">
          <a:extLst>
            <a:ext uri="{FF2B5EF4-FFF2-40B4-BE49-F238E27FC236}">
              <a16:creationId xmlns:a16="http://schemas.microsoft.com/office/drawing/2014/main" id="{300E22B4-D232-44F0-8BCD-D85664A782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7" name="CustomShape 1">
          <a:extLst>
            <a:ext uri="{FF2B5EF4-FFF2-40B4-BE49-F238E27FC236}">
              <a16:creationId xmlns:a16="http://schemas.microsoft.com/office/drawing/2014/main" id="{26647946-555E-4D6B-A3C1-4804DA9413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8" name="CustomShape 1">
          <a:extLst>
            <a:ext uri="{FF2B5EF4-FFF2-40B4-BE49-F238E27FC236}">
              <a16:creationId xmlns:a16="http://schemas.microsoft.com/office/drawing/2014/main" id="{29CD259C-37CF-4217-B90E-6F94A743AC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19" name="CustomShape 1">
          <a:extLst>
            <a:ext uri="{FF2B5EF4-FFF2-40B4-BE49-F238E27FC236}">
              <a16:creationId xmlns:a16="http://schemas.microsoft.com/office/drawing/2014/main" id="{C88EC076-4E1A-4F56-A123-FF7A0B7374D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0" name="CustomShape 1">
          <a:extLst>
            <a:ext uri="{FF2B5EF4-FFF2-40B4-BE49-F238E27FC236}">
              <a16:creationId xmlns:a16="http://schemas.microsoft.com/office/drawing/2014/main" id="{74C547DB-84AB-42BD-8ED0-BD48769F00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1" name="CustomShape 1">
          <a:extLst>
            <a:ext uri="{FF2B5EF4-FFF2-40B4-BE49-F238E27FC236}">
              <a16:creationId xmlns:a16="http://schemas.microsoft.com/office/drawing/2014/main" id="{31E9AC58-3858-4807-B6F4-2D24E4EAF3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2" name="CustomShape 1">
          <a:extLst>
            <a:ext uri="{FF2B5EF4-FFF2-40B4-BE49-F238E27FC236}">
              <a16:creationId xmlns:a16="http://schemas.microsoft.com/office/drawing/2014/main" id="{BD2B9351-243D-4984-B461-4DC690603F8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3" name="CustomShape 1">
          <a:extLst>
            <a:ext uri="{FF2B5EF4-FFF2-40B4-BE49-F238E27FC236}">
              <a16:creationId xmlns:a16="http://schemas.microsoft.com/office/drawing/2014/main" id="{C148FBF3-7BF3-4AC0-969F-93A9C64200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4" name="CustomShape 1">
          <a:extLst>
            <a:ext uri="{FF2B5EF4-FFF2-40B4-BE49-F238E27FC236}">
              <a16:creationId xmlns:a16="http://schemas.microsoft.com/office/drawing/2014/main" id="{51581DA8-3DD8-46B1-B741-228D4BD7BA1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5" name="CustomShape 1">
          <a:extLst>
            <a:ext uri="{FF2B5EF4-FFF2-40B4-BE49-F238E27FC236}">
              <a16:creationId xmlns:a16="http://schemas.microsoft.com/office/drawing/2014/main" id="{D361B47B-C5DD-43F4-8A8A-F764FB90718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6" name="CustomShape 1">
          <a:extLst>
            <a:ext uri="{FF2B5EF4-FFF2-40B4-BE49-F238E27FC236}">
              <a16:creationId xmlns:a16="http://schemas.microsoft.com/office/drawing/2014/main" id="{463F189C-82A2-42C8-8E8B-9B387587DC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7" name="CustomShape 1">
          <a:extLst>
            <a:ext uri="{FF2B5EF4-FFF2-40B4-BE49-F238E27FC236}">
              <a16:creationId xmlns:a16="http://schemas.microsoft.com/office/drawing/2014/main" id="{E06F4AE7-B97E-4D04-8ED9-476B8F5909A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8" name="CustomShape 1">
          <a:extLst>
            <a:ext uri="{FF2B5EF4-FFF2-40B4-BE49-F238E27FC236}">
              <a16:creationId xmlns:a16="http://schemas.microsoft.com/office/drawing/2014/main" id="{5A5896AE-8793-4144-809D-810877E976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29" name="CustomShape 1">
          <a:extLst>
            <a:ext uri="{FF2B5EF4-FFF2-40B4-BE49-F238E27FC236}">
              <a16:creationId xmlns:a16="http://schemas.microsoft.com/office/drawing/2014/main" id="{6B7DD311-0618-4F83-9461-F30F052122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0" name="CustomShape 1">
          <a:extLst>
            <a:ext uri="{FF2B5EF4-FFF2-40B4-BE49-F238E27FC236}">
              <a16:creationId xmlns:a16="http://schemas.microsoft.com/office/drawing/2014/main" id="{A61BDB1F-3F42-4DAC-A004-58DF7691F5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1" name="CustomShape 1">
          <a:extLst>
            <a:ext uri="{FF2B5EF4-FFF2-40B4-BE49-F238E27FC236}">
              <a16:creationId xmlns:a16="http://schemas.microsoft.com/office/drawing/2014/main" id="{027AC6F2-4CC7-4A7D-8ABC-FD88F7F1F9B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2" name="CustomShape 1">
          <a:extLst>
            <a:ext uri="{FF2B5EF4-FFF2-40B4-BE49-F238E27FC236}">
              <a16:creationId xmlns:a16="http://schemas.microsoft.com/office/drawing/2014/main" id="{3E1C5CD7-531D-45B0-B2F8-54FEDBBE4F3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3" name="CustomShape 1">
          <a:extLst>
            <a:ext uri="{FF2B5EF4-FFF2-40B4-BE49-F238E27FC236}">
              <a16:creationId xmlns:a16="http://schemas.microsoft.com/office/drawing/2014/main" id="{82DDEE15-263E-4184-B79A-CB5491019F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4" name="CustomShape 1">
          <a:extLst>
            <a:ext uri="{FF2B5EF4-FFF2-40B4-BE49-F238E27FC236}">
              <a16:creationId xmlns:a16="http://schemas.microsoft.com/office/drawing/2014/main" id="{7FE09383-3EBB-4E71-A0CB-3647DC45EC7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5" name="CustomShape 1">
          <a:extLst>
            <a:ext uri="{FF2B5EF4-FFF2-40B4-BE49-F238E27FC236}">
              <a16:creationId xmlns:a16="http://schemas.microsoft.com/office/drawing/2014/main" id="{5720CF33-B69B-4606-90D7-A2D86F091DD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6" name="CustomShape 1">
          <a:extLst>
            <a:ext uri="{FF2B5EF4-FFF2-40B4-BE49-F238E27FC236}">
              <a16:creationId xmlns:a16="http://schemas.microsoft.com/office/drawing/2014/main" id="{7D550D8D-1593-49B5-B23B-53D8C21C3BE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7" name="CustomShape 1">
          <a:extLst>
            <a:ext uri="{FF2B5EF4-FFF2-40B4-BE49-F238E27FC236}">
              <a16:creationId xmlns:a16="http://schemas.microsoft.com/office/drawing/2014/main" id="{02ACFBC1-9BFA-4F63-9435-EAB4F25C6D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8" name="CustomShape 1">
          <a:extLst>
            <a:ext uri="{FF2B5EF4-FFF2-40B4-BE49-F238E27FC236}">
              <a16:creationId xmlns:a16="http://schemas.microsoft.com/office/drawing/2014/main" id="{45C8DD1D-7214-40B1-9BAB-9C68B04467E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39" name="CustomShape 1">
          <a:extLst>
            <a:ext uri="{FF2B5EF4-FFF2-40B4-BE49-F238E27FC236}">
              <a16:creationId xmlns:a16="http://schemas.microsoft.com/office/drawing/2014/main" id="{45DFC928-665E-4D17-9260-09DC25332A9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0" name="CustomShape 1">
          <a:extLst>
            <a:ext uri="{FF2B5EF4-FFF2-40B4-BE49-F238E27FC236}">
              <a16:creationId xmlns:a16="http://schemas.microsoft.com/office/drawing/2014/main" id="{D522D3F6-E2A5-4E04-BA7B-C4896F9D4B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1" name="CustomShape 1">
          <a:extLst>
            <a:ext uri="{FF2B5EF4-FFF2-40B4-BE49-F238E27FC236}">
              <a16:creationId xmlns:a16="http://schemas.microsoft.com/office/drawing/2014/main" id="{F74D24AB-583E-4EA4-96FA-1D7E6497E88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2" name="CustomShape 1">
          <a:extLst>
            <a:ext uri="{FF2B5EF4-FFF2-40B4-BE49-F238E27FC236}">
              <a16:creationId xmlns:a16="http://schemas.microsoft.com/office/drawing/2014/main" id="{7BE843F4-26A0-4FA7-917D-24360DA0694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3" name="CustomShape 1">
          <a:extLst>
            <a:ext uri="{FF2B5EF4-FFF2-40B4-BE49-F238E27FC236}">
              <a16:creationId xmlns:a16="http://schemas.microsoft.com/office/drawing/2014/main" id="{1EB938DC-7B2D-447F-827C-1D08ECB344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4" name="CustomShape 1">
          <a:extLst>
            <a:ext uri="{FF2B5EF4-FFF2-40B4-BE49-F238E27FC236}">
              <a16:creationId xmlns:a16="http://schemas.microsoft.com/office/drawing/2014/main" id="{DA8FA268-7DB9-479E-92CA-90CA1BC2BC2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5" name="CustomShape 1">
          <a:extLst>
            <a:ext uri="{FF2B5EF4-FFF2-40B4-BE49-F238E27FC236}">
              <a16:creationId xmlns:a16="http://schemas.microsoft.com/office/drawing/2014/main" id="{2D4D8AB5-0EBA-4106-B290-9AB08A4CA6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6" name="CustomShape 1">
          <a:extLst>
            <a:ext uri="{FF2B5EF4-FFF2-40B4-BE49-F238E27FC236}">
              <a16:creationId xmlns:a16="http://schemas.microsoft.com/office/drawing/2014/main" id="{E839DF22-2331-48C8-B409-4BD5A3AAFA3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7" name="CustomShape 1">
          <a:extLst>
            <a:ext uri="{FF2B5EF4-FFF2-40B4-BE49-F238E27FC236}">
              <a16:creationId xmlns:a16="http://schemas.microsoft.com/office/drawing/2014/main" id="{703C9530-9974-42DD-A307-6E83CAE654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8" name="CustomShape 1">
          <a:extLst>
            <a:ext uri="{FF2B5EF4-FFF2-40B4-BE49-F238E27FC236}">
              <a16:creationId xmlns:a16="http://schemas.microsoft.com/office/drawing/2014/main" id="{EB0AC806-D96E-498C-8CEB-7941A8738F4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49" name="CustomShape 1">
          <a:extLst>
            <a:ext uri="{FF2B5EF4-FFF2-40B4-BE49-F238E27FC236}">
              <a16:creationId xmlns:a16="http://schemas.microsoft.com/office/drawing/2014/main" id="{6B08443D-7004-49A6-B69C-C5992995E7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0" name="CustomShape 1">
          <a:extLst>
            <a:ext uri="{FF2B5EF4-FFF2-40B4-BE49-F238E27FC236}">
              <a16:creationId xmlns:a16="http://schemas.microsoft.com/office/drawing/2014/main" id="{342B4C5C-6445-4BE8-8C0F-7F01D23346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1" name="CustomShape 1">
          <a:extLst>
            <a:ext uri="{FF2B5EF4-FFF2-40B4-BE49-F238E27FC236}">
              <a16:creationId xmlns:a16="http://schemas.microsoft.com/office/drawing/2014/main" id="{3DCF330B-3AD1-4051-8469-602DA3459A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2" name="CustomShape 1">
          <a:extLst>
            <a:ext uri="{FF2B5EF4-FFF2-40B4-BE49-F238E27FC236}">
              <a16:creationId xmlns:a16="http://schemas.microsoft.com/office/drawing/2014/main" id="{AD0956B8-DB89-4543-B3F2-531E14FF8E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3" name="CustomShape 1">
          <a:extLst>
            <a:ext uri="{FF2B5EF4-FFF2-40B4-BE49-F238E27FC236}">
              <a16:creationId xmlns:a16="http://schemas.microsoft.com/office/drawing/2014/main" id="{9AA472B5-DE78-4CB3-BA99-C9848CB656A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4" name="CustomShape 1">
          <a:extLst>
            <a:ext uri="{FF2B5EF4-FFF2-40B4-BE49-F238E27FC236}">
              <a16:creationId xmlns:a16="http://schemas.microsoft.com/office/drawing/2014/main" id="{16478C51-D316-463F-B036-B062DFAC749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5" name="CustomShape 1">
          <a:extLst>
            <a:ext uri="{FF2B5EF4-FFF2-40B4-BE49-F238E27FC236}">
              <a16:creationId xmlns:a16="http://schemas.microsoft.com/office/drawing/2014/main" id="{8980EDF6-F2C9-4914-9069-D018ECB0B29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6" name="CustomShape 1">
          <a:extLst>
            <a:ext uri="{FF2B5EF4-FFF2-40B4-BE49-F238E27FC236}">
              <a16:creationId xmlns:a16="http://schemas.microsoft.com/office/drawing/2014/main" id="{A5B15EF6-7A66-4E1B-98E4-D17097D0B3D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7" name="CustomShape 1">
          <a:extLst>
            <a:ext uri="{FF2B5EF4-FFF2-40B4-BE49-F238E27FC236}">
              <a16:creationId xmlns:a16="http://schemas.microsoft.com/office/drawing/2014/main" id="{21B14F70-FCE9-4458-8B0A-A09C0BD0AB1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8" name="CustomShape 1">
          <a:extLst>
            <a:ext uri="{FF2B5EF4-FFF2-40B4-BE49-F238E27FC236}">
              <a16:creationId xmlns:a16="http://schemas.microsoft.com/office/drawing/2014/main" id="{7F613111-E321-448D-882D-4FD0218FDB3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59" name="CustomShape 1">
          <a:extLst>
            <a:ext uri="{FF2B5EF4-FFF2-40B4-BE49-F238E27FC236}">
              <a16:creationId xmlns:a16="http://schemas.microsoft.com/office/drawing/2014/main" id="{E1D79E96-0656-4479-8E5F-DF9EDE1BFE4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0" name="CustomShape 1">
          <a:extLst>
            <a:ext uri="{FF2B5EF4-FFF2-40B4-BE49-F238E27FC236}">
              <a16:creationId xmlns:a16="http://schemas.microsoft.com/office/drawing/2014/main" id="{A956956D-5C87-4452-833E-679634D1B3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1" name="CustomShape 1">
          <a:extLst>
            <a:ext uri="{FF2B5EF4-FFF2-40B4-BE49-F238E27FC236}">
              <a16:creationId xmlns:a16="http://schemas.microsoft.com/office/drawing/2014/main" id="{29D9DA71-BD53-491E-9BF2-58707B8F844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2" name="CustomShape 1">
          <a:extLst>
            <a:ext uri="{FF2B5EF4-FFF2-40B4-BE49-F238E27FC236}">
              <a16:creationId xmlns:a16="http://schemas.microsoft.com/office/drawing/2014/main" id="{AF1F6FA2-3DC7-4BEF-8D03-E7D65EF201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3" name="CustomShape 1">
          <a:extLst>
            <a:ext uri="{FF2B5EF4-FFF2-40B4-BE49-F238E27FC236}">
              <a16:creationId xmlns:a16="http://schemas.microsoft.com/office/drawing/2014/main" id="{A79B1AE4-57CE-4339-B1D2-EAFA9B41587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4" name="CustomShape 1">
          <a:extLst>
            <a:ext uri="{FF2B5EF4-FFF2-40B4-BE49-F238E27FC236}">
              <a16:creationId xmlns:a16="http://schemas.microsoft.com/office/drawing/2014/main" id="{37207768-5D68-406E-B9CC-2691164A67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5" name="CustomShape 1">
          <a:extLst>
            <a:ext uri="{FF2B5EF4-FFF2-40B4-BE49-F238E27FC236}">
              <a16:creationId xmlns:a16="http://schemas.microsoft.com/office/drawing/2014/main" id="{4455E3EF-8DB5-45A1-BE49-98B7DB8F8F0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6" name="CustomShape 1">
          <a:extLst>
            <a:ext uri="{FF2B5EF4-FFF2-40B4-BE49-F238E27FC236}">
              <a16:creationId xmlns:a16="http://schemas.microsoft.com/office/drawing/2014/main" id="{DEBFFD9D-C5DE-43EB-967D-EEDBE838F1D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7" name="CustomShape 1">
          <a:extLst>
            <a:ext uri="{FF2B5EF4-FFF2-40B4-BE49-F238E27FC236}">
              <a16:creationId xmlns:a16="http://schemas.microsoft.com/office/drawing/2014/main" id="{DC1A8694-2F81-4626-B5C5-57B0EB5B07E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8" name="CustomShape 1">
          <a:extLst>
            <a:ext uri="{FF2B5EF4-FFF2-40B4-BE49-F238E27FC236}">
              <a16:creationId xmlns:a16="http://schemas.microsoft.com/office/drawing/2014/main" id="{686245DA-EABC-40AC-926C-77CF1D0F7F0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69" name="CustomShape 1">
          <a:extLst>
            <a:ext uri="{FF2B5EF4-FFF2-40B4-BE49-F238E27FC236}">
              <a16:creationId xmlns:a16="http://schemas.microsoft.com/office/drawing/2014/main" id="{229C2ED6-3515-472C-80CC-7FBBA36840D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0" name="CustomShape 1">
          <a:extLst>
            <a:ext uri="{FF2B5EF4-FFF2-40B4-BE49-F238E27FC236}">
              <a16:creationId xmlns:a16="http://schemas.microsoft.com/office/drawing/2014/main" id="{4596EB50-9E46-4D09-BCC4-7F0BC0F2BFB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1" name="CustomShape 1">
          <a:extLst>
            <a:ext uri="{FF2B5EF4-FFF2-40B4-BE49-F238E27FC236}">
              <a16:creationId xmlns:a16="http://schemas.microsoft.com/office/drawing/2014/main" id="{48D86F26-331A-4DC9-83DC-DCC41DFAC45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2" name="CustomShape 1">
          <a:extLst>
            <a:ext uri="{FF2B5EF4-FFF2-40B4-BE49-F238E27FC236}">
              <a16:creationId xmlns:a16="http://schemas.microsoft.com/office/drawing/2014/main" id="{8B477AC3-8F22-4424-8265-0D6ED98F55C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3" name="CustomShape 1">
          <a:extLst>
            <a:ext uri="{FF2B5EF4-FFF2-40B4-BE49-F238E27FC236}">
              <a16:creationId xmlns:a16="http://schemas.microsoft.com/office/drawing/2014/main" id="{AF356029-AB07-494F-85FD-3ACE9604978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4" name="CustomShape 1">
          <a:extLst>
            <a:ext uri="{FF2B5EF4-FFF2-40B4-BE49-F238E27FC236}">
              <a16:creationId xmlns:a16="http://schemas.microsoft.com/office/drawing/2014/main" id="{74F658D5-2746-4A48-A404-85C9DBD6A87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5" name="CustomShape 1">
          <a:extLst>
            <a:ext uri="{FF2B5EF4-FFF2-40B4-BE49-F238E27FC236}">
              <a16:creationId xmlns:a16="http://schemas.microsoft.com/office/drawing/2014/main" id="{B1F95716-8E0F-49A9-9FAD-3B5D4C3BDE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6" name="CustomShape 1">
          <a:extLst>
            <a:ext uri="{FF2B5EF4-FFF2-40B4-BE49-F238E27FC236}">
              <a16:creationId xmlns:a16="http://schemas.microsoft.com/office/drawing/2014/main" id="{AB6A5827-611A-4A0E-A792-7AA0A06616F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7" name="CustomShape 1">
          <a:extLst>
            <a:ext uri="{FF2B5EF4-FFF2-40B4-BE49-F238E27FC236}">
              <a16:creationId xmlns:a16="http://schemas.microsoft.com/office/drawing/2014/main" id="{1CFB8357-BA02-4A69-9EC0-1F35602A71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8" name="CustomShape 1">
          <a:extLst>
            <a:ext uri="{FF2B5EF4-FFF2-40B4-BE49-F238E27FC236}">
              <a16:creationId xmlns:a16="http://schemas.microsoft.com/office/drawing/2014/main" id="{F793B667-CD70-45DD-8230-79A8E40D190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79" name="CustomShape 1">
          <a:extLst>
            <a:ext uri="{FF2B5EF4-FFF2-40B4-BE49-F238E27FC236}">
              <a16:creationId xmlns:a16="http://schemas.microsoft.com/office/drawing/2014/main" id="{C02E3E08-C95A-413C-8690-2ED57F7B85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0" name="CustomShape 1">
          <a:extLst>
            <a:ext uri="{FF2B5EF4-FFF2-40B4-BE49-F238E27FC236}">
              <a16:creationId xmlns:a16="http://schemas.microsoft.com/office/drawing/2014/main" id="{2158771A-38AA-44EA-9B0F-BF7A23A5C06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1" name="CustomShape 1">
          <a:extLst>
            <a:ext uri="{FF2B5EF4-FFF2-40B4-BE49-F238E27FC236}">
              <a16:creationId xmlns:a16="http://schemas.microsoft.com/office/drawing/2014/main" id="{746EBFB1-3981-48C0-8734-E6503F8A153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2" name="CustomShape 1">
          <a:extLst>
            <a:ext uri="{FF2B5EF4-FFF2-40B4-BE49-F238E27FC236}">
              <a16:creationId xmlns:a16="http://schemas.microsoft.com/office/drawing/2014/main" id="{8DA41781-705D-4E27-AE45-DA6083F36F6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3" name="CustomShape 1">
          <a:extLst>
            <a:ext uri="{FF2B5EF4-FFF2-40B4-BE49-F238E27FC236}">
              <a16:creationId xmlns:a16="http://schemas.microsoft.com/office/drawing/2014/main" id="{EF69EAED-69C9-4238-8877-1A02740EF27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4" name="CustomShape 1">
          <a:extLst>
            <a:ext uri="{FF2B5EF4-FFF2-40B4-BE49-F238E27FC236}">
              <a16:creationId xmlns:a16="http://schemas.microsoft.com/office/drawing/2014/main" id="{82BD5D35-2EBB-422A-836E-AB2754E5E1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5" name="CustomShape 1">
          <a:extLst>
            <a:ext uri="{FF2B5EF4-FFF2-40B4-BE49-F238E27FC236}">
              <a16:creationId xmlns:a16="http://schemas.microsoft.com/office/drawing/2014/main" id="{FBFCE993-6AAE-4C6B-9B10-B04F963428B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6" name="CustomShape 1">
          <a:extLst>
            <a:ext uri="{FF2B5EF4-FFF2-40B4-BE49-F238E27FC236}">
              <a16:creationId xmlns:a16="http://schemas.microsoft.com/office/drawing/2014/main" id="{16C69C05-8E8C-4542-897A-2080B1AFCF9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7" name="CustomShape 1">
          <a:extLst>
            <a:ext uri="{FF2B5EF4-FFF2-40B4-BE49-F238E27FC236}">
              <a16:creationId xmlns:a16="http://schemas.microsoft.com/office/drawing/2014/main" id="{4863E1B1-F214-46C1-B7A4-7101976FCB7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8" name="CustomShape 1">
          <a:extLst>
            <a:ext uri="{FF2B5EF4-FFF2-40B4-BE49-F238E27FC236}">
              <a16:creationId xmlns:a16="http://schemas.microsoft.com/office/drawing/2014/main" id="{E85FBD25-72B4-4B46-8282-AD13E993FF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89" name="CustomShape 1">
          <a:extLst>
            <a:ext uri="{FF2B5EF4-FFF2-40B4-BE49-F238E27FC236}">
              <a16:creationId xmlns:a16="http://schemas.microsoft.com/office/drawing/2014/main" id="{203BFA66-B3E0-4393-ACF3-54881C723FB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0" name="CustomShape 1">
          <a:extLst>
            <a:ext uri="{FF2B5EF4-FFF2-40B4-BE49-F238E27FC236}">
              <a16:creationId xmlns:a16="http://schemas.microsoft.com/office/drawing/2014/main" id="{3A13FE60-277B-491D-9C6D-DEED38939B4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1" name="CustomShape 1">
          <a:extLst>
            <a:ext uri="{FF2B5EF4-FFF2-40B4-BE49-F238E27FC236}">
              <a16:creationId xmlns:a16="http://schemas.microsoft.com/office/drawing/2014/main" id="{D805D46A-B3AF-43E4-974D-C89372A500D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2" name="CustomShape 1">
          <a:extLst>
            <a:ext uri="{FF2B5EF4-FFF2-40B4-BE49-F238E27FC236}">
              <a16:creationId xmlns:a16="http://schemas.microsoft.com/office/drawing/2014/main" id="{38C41C2D-542F-4DC0-A43E-34ACA2B7564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3" name="CustomShape 1">
          <a:extLst>
            <a:ext uri="{FF2B5EF4-FFF2-40B4-BE49-F238E27FC236}">
              <a16:creationId xmlns:a16="http://schemas.microsoft.com/office/drawing/2014/main" id="{E36BA809-803A-4754-BC25-7CC2FC453E3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4" name="CustomShape 1">
          <a:extLst>
            <a:ext uri="{FF2B5EF4-FFF2-40B4-BE49-F238E27FC236}">
              <a16:creationId xmlns:a16="http://schemas.microsoft.com/office/drawing/2014/main" id="{971FE023-42CA-4F55-A08D-B583F4F6E7B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5" name="CustomShape 1">
          <a:extLst>
            <a:ext uri="{FF2B5EF4-FFF2-40B4-BE49-F238E27FC236}">
              <a16:creationId xmlns:a16="http://schemas.microsoft.com/office/drawing/2014/main" id="{CE4EF4A8-2220-47D3-BC4D-1B9F02469B3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6" name="CustomShape 1">
          <a:extLst>
            <a:ext uri="{FF2B5EF4-FFF2-40B4-BE49-F238E27FC236}">
              <a16:creationId xmlns:a16="http://schemas.microsoft.com/office/drawing/2014/main" id="{621EF14A-FE74-4042-8311-CCE68F258F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7" name="CustomShape 1">
          <a:extLst>
            <a:ext uri="{FF2B5EF4-FFF2-40B4-BE49-F238E27FC236}">
              <a16:creationId xmlns:a16="http://schemas.microsoft.com/office/drawing/2014/main" id="{01B881C7-1ADF-4BDB-A906-BB2D4FF559A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8" name="CustomShape 1">
          <a:extLst>
            <a:ext uri="{FF2B5EF4-FFF2-40B4-BE49-F238E27FC236}">
              <a16:creationId xmlns:a16="http://schemas.microsoft.com/office/drawing/2014/main" id="{E022FFBC-5C80-4417-A5ED-96F43FA3CD4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799" name="CustomShape 1">
          <a:extLst>
            <a:ext uri="{FF2B5EF4-FFF2-40B4-BE49-F238E27FC236}">
              <a16:creationId xmlns:a16="http://schemas.microsoft.com/office/drawing/2014/main" id="{58B69D9A-5015-4BD4-BFB0-1C82E4D46A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0" name="CustomShape 1">
          <a:extLst>
            <a:ext uri="{FF2B5EF4-FFF2-40B4-BE49-F238E27FC236}">
              <a16:creationId xmlns:a16="http://schemas.microsoft.com/office/drawing/2014/main" id="{9492A188-D3C3-481C-8C4F-142196BB9F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1" name="CustomShape 1">
          <a:extLst>
            <a:ext uri="{FF2B5EF4-FFF2-40B4-BE49-F238E27FC236}">
              <a16:creationId xmlns:a16="http://schemas.microsoft.com/office/drawing/2014/main" id="{223B5693-6B22-4823-B952-041C4304AA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2" name="CustomShape 1">
          <a:extLst>
            <a:ext uri="{FF2B5EF4-FFF2-40B4-BE49-F238E27FC236}">
              <a16:creationId xmlns:a16="http://schemas.microsoft.com/office/drawing/2014/main" id="{0BF56295-2C10-484A-9F63-587AD3E41D6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3" name="CustomShape 1">
          <a:extLst>
            <a:ext uri="{FF2B5EF4-FFF2-40B4-BE49-F238E27FC236}">
              <a16:creationId xmlns:a16="http://schemas.microsoft.com/office/drawing/2014/main" id="{A19816CC-3825-407D-AD2C-C3C2A12A6D4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4" name="CustomShape 1">
          <a:extLst>
            <a:ext uri="{FF2B5EF4-FFF2-40B4-BE49-F238E27FC236}">
              <a16:creationId xmlns:a16="http://schemas.microsoft.com/office/drawing/2014/main" id="{00C0F391-99A5-4850-BFD5-BC50C5DD3C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5" name="CustomShape 1">
          <a:extLst>
            <a:ext uri="{FF2B5EF4-FFF2-40B4-BE49-F238E27FC236}">
              <a16:creationId xmlns:a16="http://schemas.microsoft.com/office/drawing/2014/main" id="{2FABF67F-5040-41AA-A921-B538AD0DF0B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6" name="CustomShape 1">
          <a:extLst>
            <a:ext uri="{FF2B5EF4-FFF2-40B4-BE49-F238E27FC236}">
              <a16:creationId xmlns:a16="http://schemas.microsoft.com/office/drawing/2014/main" id="{FACD9155-923E-4EC2-B082-EC4008D5425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7" name="CustomShape 1">
          <a:extLst>
            <a:ext uri="{FF2B5EF4-FFF2-40B4-BE49-F238E27FC236}">
              <a16:creationId xmlns:a16="http://schemas.microsoft.com/office/drawing/2014/main" id="{4B26BF9E-5435-4A02-B11A-2E2B3E26FCE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8" name="CustomShape 1">
          <a:extLst>
            <a:ext uri="{FF2B5EF4-FFF2-40B4-BE49-F238E27FC236}">
              <a16:creationId xmlns:a16="http://schemas.microsoft.com/office/drawing/2014/main" id="{A9003B97-A000-46E9-A952-9AB5371C6E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09" name="CustomShape 1">
          <a:extLst>
            <a:ext uri="{FF2B5EF4-FFF2-40B4-BE49-F238E27FC236}">
              <a16:creationId xmlns:a16="http://schemas.microsoft.com/office/drawing/2014/main" id="{82482CDF-3BF4-4172-A5CC-06E14BD77F9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0" name="CustomShape 1">
          <a:extLst>
            <a:ext uri="{FF2B5EF4-FFF2-40B4-BE49-F238E27FC236}">
              <a16:creationId xmlns:a16="http://schemas.microsoft.com/office/drawing/2014/main" id="{58365490-E1CF-42C9-9028-CC1C5C08FB9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1" name="CustomShape 1">
          <a:extLst>
            <a:ext uri="{FF2B5EF4-FFF2-40B4-BE49-F238E27FC236}">
              <a16:creationId xmlns:a16="http://schemas.microsoft.com/office/drawing/2014/main" id="{CE993814-644B-4606-8FD4-467280DD62E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2" name="CustomShape 1">
          <a:extLst>
            <a:ext uri="{FF2B5EF4-FFF2-40B4-BE49-F238E27FC236}">
              <a16:creationId xmlns:a16="http://schemas.microsoft.com/office/drawing/2014/main" id="{A3E63BAD-BD1D-4216-9815-E6AFC92E48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3" name="CustomShape 1">
          <a:extLst>
            <a:ext uri="{FF2B5EF4-FFF2-40B4-BE49-F238E27FC236}">
              <a16:creationId xmlns:a16="http://schemas.microsoft.com/office/drawing/2014/main" id="{DB8F55AB-4717-4EA2-B541-5A94B4688E7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4" name="CustomShape 1">
          <a:extLst>
            <a:ext uri="{FF2B5EF4-FFF2-40B4-BE49-F238E27FC236}">
              <a16:creationId xmlns:a16="http://schemas.microsoft.com/office/drawing/2014/main" id="{EFC545F2-9F34-4DA5-8D03-5A535BC768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5" name="CustomShape 1">
          <a:extLst>
            <a:ext uri="{FF2B5EF4-FFF2-40B4-BE49-F238E27FC236}">
              <a16:creationId xmlns:a16="http://schemas.microsoft.com/office/drawing/2014/main" id="{7C4B8975-C69D-458F-B7D0-421A84E008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6" name="CustomShape 1">
          <a:extLst>
            <a:ext uri="{FF2B5EF4-FFF2-40B4-BE49-F238E27FC236}">
              <a16:creationId xmlns:a16="http://schemas.microsoft.com/office/drawing/2014/main" id="{53C5249B-380E-4110-8980-CBF88910E08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7" name="CustomShape 1">
          <a:extLst>
            <a:ext uri="{FF2B5EF4-FFF2-40B4-BE49-F238E27FC236}">
              <a16:creationId xmlns:a16="http://schemas.microsoft.com/office/drawing/2014/main" id="{D4F36427-7571-438F-80E0-D41F8ACA436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8" name="CustomShape 1">
          <a:extLst>
            <a:ext uri="{FF2B5EF4-FFF2-40B4-BE49-F238E27FC236}">
              <a16:creationId xmlns:a16="http://schemas.microsoft.com/office/drawing/2014/main" id="{E0F0E377-2121-4D6B-9C34-1A6FA84D12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19" name="CustomShape 1">
          <a:extLst>
            <a:ext uri="{FF2B5EF4-FFF2-40B4-BE49-F238E27FC236}">
              <a16:creationId xmlns:a16="http://schemas.microsoft.com/office/drawing/2014/main" id="{B14F0858-873D-405F-A4E0-CEA2FC395BC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0" name="CustomShape 1">
          <a:extLst>
            <a:ext uri="{FF2B5EF4-FFF2-40B4-BE49-F238E27FC236}">
              <a16:creationId xmlns:a16="http://schemas.microsoft.com/office/drawing/2014/main" id="{D5851B42-264A-4DCA-AF85-C1EBA47013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1" name="CustomShape 1">
          <a:extLst>
            <a:ext uri="{FF2B5EF4-FFF2-40B4-BE49-F238E27FC236}">
              <a16:creationId xmlns:a16="http://schemas.microsoft.com/office/drawing/2014/main" id="{822C2E4D-3683-419B-8180-B923C54A7EC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2" name="CustomShape 1">
          <a:extLst>
            <a:ext uri="{FF2B5EF4-FFF2-40B4-BE49-F238E27FC236}">
              <a16:creationId xmlns:a16="http://schemas.microsoft.com/office/drawing/2014/main" id="{92EBCA45-7ADA-4E5E-B6DA-D28FD76144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3" name="CustomShape 1">
          <a:extLst>
            <a:ext uri="{FF2B5EF4-FFF2-40B4-BE49-F238E27FC236}">
              <a16:creationId xmlns:a16="http://schemas.microsoft.com/office/drawing/2014/main" id="{5E6734BC-7F0C-4A22-8806-DB2A023CF0F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4" name="CustomShape 1">
          <a:extLst>
            <a:ext uri="{FF2B5EF4-FFF2-40B4-BE49-F238E27FC236}">
              <a16:creationId xmlns:a16="http://schemas.microsoft.com/office/drawing/2014/main" id="{07D17A86-6D34-42B6-B7B7-4DC98C820F7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5" name="CustomShape 1">
          <a:extLst>
            <a:ext uri="{FF2B5EF4-FFF2-40B4-BE49-F238E27FC236}">
              <a16:creationId xmlns:a16="http://schemas.microsoft.com/office/drawing/2014/main" id="{93033104-03BA-459A-BDC4-82842C088CB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6" name="CustomShape 1">
          <a:extLst>
            <a:ext uri="{FF2B5EF4-FFF2-40B4-BE49-F238E27FC236}">
              <a16:creationId xmlns:a16="http://schemas.microsoft.com/office/drawing/2014/main" id="{690D3FBD-794F-4B5E-B27F-425D9B28C4A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7" name="CustomShape 1">
          <a:extLst>
            <a:ext uri="{FF2B5EF4-FFF2-40B4-BE49-F238E27FC236}">
              <a16:creationId xmlns:a16="http://schemas.microsoft.com/office/drawing/2014/main" id="{CAB6D4B8-022F-4515-B4B5-CB0FF60F112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8" name="CustomShape 1">
          <a:extLst>
            <a:ext uri="{FF2B5EF4-FFF2-40B4-BE49-F238E27FC236}">
              <a16:creationId xmlns:a16="http://schemas.microsoft.com/office/drawing/2014/main" id="{1CCECBCC-7FD0-41FB-A1FF-464D8AC35C0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29" name="CustomShape 1">
          <a:extLst>
            <a:ext uri="{FF2B5EF4-FFF2-40B4-BE49-F238E27FC236}">
              <a16:creationId xmlns:a16="http://schemas.microsoft.com/office/drawing/2014/main" id="{14131CF8-7E07-4390-832B-783EE7713D8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0" name="CustomShape 1">
          <a:extLst>
            <a:ext uri="{FF2B5EF4-FFF2-40B4-BE49-F238E27FC236}">
              <a16:creationId xmlns:a16="http://schemas.microsoft.com/office/drawing/2014/main" id="{52009F11-D2E1-4AAA-8888-C18B0FBF30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1" name="CustomShape 1">
          <a:extLst>
            <a:ext uri="{FF2B5EF4-FFF2-40B4-BE49-F238E27FC236}">
              <a16:creationId xmlns:a16="http://schemas.microsoft.com/office/drawing/2014/main" id="{2607150B-DE23-474C-B67A-7B416FE8375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2" name="CustomShape 1">
          <a:extLst>
            <a:ext uri="{FF2B5EF4-FFF2-40B4-BE49-F238E27FC236}">
              <a16:creationId xmlns:a16="http://schemas.microsoft.com/office/drawing/2014/main" id="{BE964E53-4212-458B-AA6C-786F8CE4B3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3" name="CustomShape 1">
          <a:extLst>
            <a:ext uri="{FF2B5EF4-FFF2-40B4-BE49-F238E27FC236}">
              <a16:creationId xmlns:a16="http://schemas.microsoft.com/office/drawing/2014/main" id="{26F7F79F-F842-4F20-82AB-5CDF0659A41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4" name="CustomShape 1">
          <a:extLst>
            <a:ext uri="{FF2B5EF4-FFF2-40B4-BE49-F238E27FC236}">
              <a16:creationId xmlns:a16="http://schemas.microsoft.com/office/drawing/2014/main" id="{AEB1B1E6-D967-41BA-8FA8-4C16384F460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5" name="CustomShape 1">
          <a:extLst>
            <a:ext uri="{FF2B5EF4-FFF2-40B4-BE49-F238E27FC236}">
              <a16:creationId xmlns:a16="http://schemas.microsoft.com/office/drawing/2014/main" id="{D9EDCD63-7A3C-4A39-BFB3-1DC91206A5F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6" name="CustomShape 1">
          <a:extLst>
            <a:ext uri="{FF2B5EF4-FFF2-40B4-BE49-F238E27FC236}">
              <a16:creationId xmlns:a16="http://schemas.microsoft.com/office/drawing/2014/main" id="{049065CF-AB66-49AF-8800-5D9AE80424E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7" name="CustomShape 1">
          <a:extLst>
            <a:ext uri="{FF2B5EF4-FFF2-40B4-BE49-F238E27FC236}">
              <a16:creationId xmlns:a16="http://schemas.microsoft.com/office/drawing/2014/main" id="{166A9684-AD45-4913-86FA-E44E7AD5D82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8" name="CustomShape 1">
          <a:extLst>
            <a:ext uri="{FF2B5EF4-FFF2-40B4-BE49-F238E27FC236}">
              <a16:creationId xmlns:a16="http://schemas.microsoft.com/office/drawing/2014/main" id="{1768D0E4-3264-4607-84E7-448A04937F5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39" name="CustomShape 1">
          <a:extLst>
            <a:ext uri="{FF2B5EF4-FFF2-40B4-BE49-F238E27FC236}">
              <a16:creationId xmlns:a16="http://schemas.microsoft.com/office/drawing/2014/main" id="{9D804C6C-C632-4842-9190-750EEB8D780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0" name="CustomShape 1">
          <a:extLst>
            <a:ext uri="{FF2B5EF4-FFF2-40B4-BE49-F238E27FC236}">
              <a16:creationId xmlns:a16="http://schemas.microsoft.com/office/drawing/2014/main" id="{7ACE327C-5F6C-4317-9059-BAAE3AC9D2E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1" name="CustomShape 1">
          <a:extLst>
            <a:ext uri="{FF2B5EF4-FFF2-40B4-BE49-F238E27FC236}">
              <a16:creationId xmlns:a16="http://schemas.microsoft.com/office/drawing/2014/main" id="{1EFC1D8A-A307-4354-9F15-8E939F8DA25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2" name="CustomShape 1">
          <a:extLst>
            <a:ext uri="{FF2B5EF4-FFF2-40B4-BE49-F238E27FC236}">
              <a16:creationId xmlns:a16="http://schemas.microsoft.com/office/drawing/2014/main" id="{C68EEAA4-9333-4DAD-92A2-59EAF114DCC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3" name="CustomShape 1">
          <a:extLst>
            <a:ext uri="{FF2B5EF4-FFF2-40B4-BE49-F238E27FC236}">
              <a16:creationId xmlns:a16="http://schemas.microsoft.com/office/drawing/2014/main" id="{68DDA172-3BA3-49BB-9A58-D3F49C9E68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4" name="CustomShape 1">
          <a:extLst>
            <a:ext uri="{FF2B5EF4-FFF2-40B4-BE49-F238E27FC236}">
              <a16:creationId xmlns:a16="http://schemas.microsoft.com/office/drawing/2014/main" id="{55830E18-F6C7-49AC-9895-2B8B4C3BCDF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5" name="CustomShape 1">
          <a:extLst>
            <a:ext uri="{FF2B5EF4-FFF2-40B4-BE49-F238E27FC236}">
              <a16:creationId xmlns:a16="http://schemas.microsoft.com/office/drawing/2014/main" id="{26E4D424-AB72-4A25-996A-9FE90307FF4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6" name="CustomShape 1">
          <a:extLst>
            <a:ext uri="{FF2B5EF4-FFF2-40B4-BE49-F238E27FC236}">
              <a16:creationId xmlns:a16="http://schemas.microsoft.com/office/drawing/2014/main" id="{F642B0DE-4DCB-48BF-BF06-FBA300A93C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7" name="CustomShape 1">
          <a:extLst>
            <a:ext uri="{FF2B5EF4-FFF2-40B4-BE49-F238E27FC236}">
              <a16:creationId xmlns:a16="http://schemas.microsoft.com/office/drawing/2014/main" id="{A9C8BC87-89EA-4688-B822-66397C98827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8" name="CustomShape 1">
          <a:extLst>
            <a:ext uri="{FF2B5EF4-FFF2-40B4-BE49-F238E27FC236}">
              <a16:creationId xmlns:a16="http://schemas.microsoft.com/office/drawing/2014/main" id="{9B92E7CB-8963-4B14-B7AC-C1A31307A54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49" name="CustomShape 1">
          <a:extLst>
            <a:ext uri="{FF2B5EF4-FFF2-40B4-BE49-F238E27FC236}">
              <a16:creationId xmlns:a16="http://schemas.microsoft.com/office/drawing/2014/main" id="{6873DE6C-016F-4961-8703-3A8E74635B5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0" name="CustomShape 1">
          <a:extLst>
            <a:ext uri="{FF2B5EF4-FFF2-40B4-BE49-F238E27FC236}">
              <a16:creationId xmlns:a16="http://schemas.microsoft.com/office/drawing/2014/main" id="{C04F7DC3-176C-43E7-BB28-50B4E02BEDA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1" name="CustomShape 1">
          <a:extLst>
            <a:ext uri="{FF2B5EF4-FFF2-40B4-BE49-F238E27FC236}">
              <a16:creationId xmlns:a16="http://schemas.microsoft.com/office/drawing/2014/main" id="{5D741061-F2A8-41EA-B504-1536CF6909A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2" name="CustomShape 1">
          <a:extLst>
            <a:ext uri="{FF2B5EF4-FFF2-40B4-BE49-F238E27FC236}">
              <a16:creationId xmlns:a16="http://schemas.microsoft.com/office/drawing/2014/main" id="{559219AA-AE6D-45C9-AB91-582439F103E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3" name="CustomShape 1">
          <a:extLst>
            <a:ext uri="{FF2B5EF4-FFF2-40B4-BE49-F238E27FC236}">
              <a16:creationId xmlns:a16="http://schemas.microsoft.com/office/drawing/2014/main" id="{0CFF4842-DCC7-4CC4-9F54-B099855060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4" name="CustomShape 1">
          <a:extLst>
            <a:ext uri="{FF2B5EF4-FFF2-40B4-BE49-F238E27FC236}">
              <a16:creationId xmlns:a16="http://schemas.microsoft.com/office/drawing/2014/main" id="{D3053626-41B3-401C-9329-8F8D07ADAC0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5" name="CustomShape 1">
          <a:extLst>
            <a:ext uri="{FF2B5EF4-FFF2-40B4-BE49-F238E27FC236}">
              <a16:creationId xmlns:a16="http://schemas.microsoft.com/office/drawing/2014/main" id="{0A36339A-AD3F-4903-8FC8-AED9264D7DD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6" name="CustomShape 1">
          <a:extLst>
            <a:ext uri="{FF2B5EF4-FFF2-40B4-BE49-F238E27FC236}">
              <a16:creationId xmlns:a16="http://schemas.microsoft.com/office/drawing/2014/main" id="{0D3F8BBE-CB39-4A19-A4CB-D35D2BB2D57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7" name="CustomShape 1">
          <a:extLst>
            <a:ext uri="{FF2B5EF4-FFF2-40B4-BE49-F238E27FC236}">
              <a16:creationId xmlns:a16="http://schemas.microsoft.com/office/drawing/2014/main" id="{2103946B-6B24-4DAC-823E-6BC0CA8131C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8" name="CustomShape 1">
          <a:extLst>
            <a:ext uri="{FF2B5EF4-FFF2-40B4-BE49-F238E27FC236}">
              <a16:creationId xmlns:a16="http://schemas.microsoft.com/office/drawing/2014/main" id="{F32333AC-2FE3-401C-9EAF-82EE1F88144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59" name="CustomShape 1">
          <a:extLst>
            <a:ext uri="{FF2B5EF4-FFF2-40B4-BE49-F238E27FC236}">
              <a16:creationId xmlns:a16="http://schemas.microsoft.com/office/drawing/2014/main" id="{5D52C850-44F9-4C1B-8AEF-254C41E051C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0" name="CustomShape 1">
          <a:extLst>
            <a:ext uri="{FF2B5EF4-FFF2-40B4-BE49-F238E27FC236}">
              <a16:creationId xmlns:a16="http://schemas.microsoft.com/office/drawing/2014/main" id="{9EB72C51-073A-4DD4-A992-24700FE94E8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1" name="CustomShape 1">
          <a:extLst>
            <a:ext uri="{FF2B5EF4-FFF2-40B4-BE49-F238E27FC236}">
              <a16:creationId xmlns:a16="http://schemas.microsoft.com/office/drawing/2014/main" id="{E30B6DD5-D6B1-4CF5-83BA-0B2660A9151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2" name="CustomShape 1">
          <a:extLst>
            <a:ext uri="{FF2B5EF4-FFF2-40B4-BE49-F238E27FC236}">
              <a16:creationId xmlns:a16="http://schemas.microsoft.com/office/drawing/2014/main" id="{6131E239-8D76-4E67-BF94-B47EC7F3A34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3" name="CustomShape 1">
          <a:extLst>
            <a:ext uri="{FF2B5EF4-FFF2-40B4-BE49-F238E27FC236}">
              <a16:creationId xmlns:a16="http://schemas.microsoft.com/office/drawing/2014/main" id="{CB0EA74A-6835-439D-A6C0-09F286F5CF9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4" name="CustomShape 1">
          <a:extLst>
            <a:ext uri="{FF2B5EF4-FFF2-40B4-BE49-F238E27FC236}">
              <a16:creationId xmlns:a16="http://schemas.microsoft.com/office/drawing/2014/main" id="{4CAF7C62-E672-478F-BCD0-79ED6C4BFBA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5" name="CustomShape 1">
          <a:extLst>
            <a:ext uri="{FF2B5EF4-FFF2-40B4-BE49-F238E27FC236}">
              <a16:creationId xmlns:a16="http://schemas.microsoft.com/office/drawing/2014/main" id="{7C9211C7-C92D-4491-B5F8-D4464EACB2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6" name="CustomShape 1">
          <a:extLst>
            <a:ext uri="{FF2B5EF4-FFF2-40B4-BE49-F238E27FC236}">
              <a16:creationId xmlns:a16="http://schemas.microsoft.com/office/drawing/2014/main" id="{3C5D3289-F629-4055-A6DB-6AC1E528DFB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7" name="CustomShape 1">
          <a:extLst>
            <a:ext uri="{FF2B5EF4-FFF2-40B4-BE49-F238E27FC236}">
              <a16:creationId xmlns:a16="http://schemas.microsoft.com/office/drawing/2014/main" id="{7D276196-8C5E-4CB7-9E75-B9600F44C15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8" name="CustomShape 1">
          <a:extLst>
            <a:ext uri="{FF2B5EF4-FFF2-40B4-BE49-F238E27FC236}">
              <a16:creationId xmlns:a16="http://schemas.microsoft.com/office/drawing/2014/main" id="{EE9FD878-2FB6-4040-AD11-2B552050C2F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69" name="CustomShape 1">
          <a:extLst>
            <a:ext uri="{FF2B5EF4-FFF2-40B4-BE49-F238E27FC236}">
              <a16:creationId xmlns:a16="http://schemas.microsoft.com/office/drawing/2014/main" id="{61460171-DE65-4773-ABBC-0626D417B3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0" name="CustomShape 1">
          <a:extLst>
            <a:ext uri="{FF2B5EF4-FFF2-40B4-BE49-F238E27FC236}">
              <a16:creationId xmlns:a16="http://schemas.microsoft.com/office/drawing/2014/main" id="{BA7AAFE8-B663-4C5F-8B4B-A4F23A132D9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1" name="CustomShape 1">
          <a:extLst>
            <a:ext uri="{FF2B5EF4-FFF2-40B4-BE49-F238E27FC236}">
              <a16:creationId xmlns:a16="http://schemas.microsoft.com/office/drawing/2014/main" id="{ADBDD820-9A00-45FF-96FF-E6B3A66DC66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2" name="CustomShape 1">
          <a:extLst>
            <a:ext uri="{FF2B5EF4-FFF2-40B4-BE49-F238E27FC236}">
              <a16:creationId xmlns:a16="http://schemas.microsoft.com/office/drawing/2014/main" id="{8EA80524-996F-4BF6-8C2E-5F04341E957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3" name="CustomShape 1">
          <a:extLst>
            <a:ext uri="{FF2B5EF4-FFF2-40B4-BE49-F238E27FC236}">
              <a16:creationId xmlns:a16="http://schemas.microsoft.com/office/drawing/2014/main" id="{F548B510-30EF-4B5E-AD6F-C6B2D6BB1FF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4" name="CustomShape 1">
          <a:extLst>
            <a:ext uri="{FF2B5EF4-FFF2-40B4-BE49-F238E27FC236}">
              <a16:creationId xmlns:a16="http://schemas.microsoft.com/office/drawing/2014/main" id="{8DDA485D-D2F3-4951-8C87-163862B827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5" name="CustomShape 1">
          <a:extLst>
            <a:ext uri="{FF2B5EF4-FFF2-40B4-BE49-F238E27FC236}">
              <a16:creationId xmlns:a16="http://schemas.microsoft.com/office/drawing/2014/main" id="{F1BD8252-3511-4B90-BDA4-B389A6FA57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6" name="CustomShape 1">
          <a:extLst>
            <a:ext uri="{FF2B5EF4-FFF2-40B4-BE49-F238E27FC236}">
              <a16:creationId xmlns:a16="http://schemas.microsoft.com/office/drawing/2014/main" id="{AD5AFEAF-E124-4BE1-8AEA-D943B7094C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7" name="CustomShape 1">
          <a:extLst>
            <a:ext uri="{FF2B5EF4-FFF2-40B4-BE49-F238E27FC236}">
              <a16:creationId xmlns:a16="http://schemas.microsoft.com/office/drawing/2014/main" id="{A498930C-5559-4338-B9E7-FB25CC5CF1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8" name="CustomShape 1">
          <a:extLst>
            <a:ext uri="{FF2B5EF4-FFF2-40B4-BE49-F238E27FC236}">
              <a16:creationId xmlns:a16="http://schemas.microsoft.com/office/drawing/2014/main" id="{DC220A79-C1EB-4D21-9231-8E73166DB8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79" name="CustomShape 1">
          <a:extLst>
            <a:ext uri="{FF2B5EF4-FFF2-40B4-BE49-F238E27FC236}">
              <a16:creationId xmlns:a16="http://schemas.microsoft.com/office/drawing/2014/main" id="{2F667AA8-152F-4C04-809F-9D2B13CB2C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0" name="CustomShape 1">
          <a:extLst>
            <a:ext uri="{FF2B5EF4-FFF2-40B4-BE49-F238E27FC236}">
              <a16:creationId xmlns:a16="http://schemas.microsoft.com/office/drawing/2014/main" id="{365EF339-6157-4434-ADFB-43ABC28C287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1" name="CustomShape 1">
          <a:extLst>
            <a:ext uri="{FF2B5EF4-FFF2-40B4-BE49-F238E27FC236}">
              <a16:creationId xmlns:a16="http://schemas.microsoft.com/office/drawing/2014/main" id="{828BCD87-4CAD-4513-8B6D-4EA0D5491EE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2" name="CustomShape 1">
          <a:extLst>
            <a:ext uri="{FF2B5EF4-FFF2-40B4-BE49-F238E27FC236}">
              <a16:creationId xmlns:a16="http://schemas.microsoft.com/office/drawing/2014/main" id="{2A556AEE-9618-4521-A5E1-D45D8280640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3" name="CustomShape 1">
          <a:extLst>
            <a:ext uri="{FF2B5EF4-FFF2-40B4-BE49-F238E27FC236}">
              <a16:creationId xmlns:a16="http://schemas.microsoft.com/office/drawing/2014/main" id="{D8ED9208-C89B-41E1-B1E9-2B96C5BBFC5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4" name="CustomShape 1">
          <a:extLst>
            <a:ext uri="{FF2B5EF4-FFF2-40B4-BE49-F238E27FC236}">
              <a16:creationId xmlns:a16="http://schemas.microsoft.com/office/drawing/2014/main" id="{888BAD85-3C35-455B-B47B-23E49E888EF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5" name="CustomShape 1">
          <a:extLst>
            <a:ext uri="{FF2B5EF4-FFF2-40B4-BE49-F238E27FC236}">
              <a16:creationId xmlns:a16="http://schemas.microsoft.com/office/drawing/2014/main" id="{26A465E0-0128-4D2A-89E3-44C84DD6299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6" name="CustomShape 1">
          <a:extLst>
            <a:ext uri="{FF2B5EF4-FFF2-40B4-BE49-F238E27FC236}">
              <a16:creationId xmlns:a16="http://schemas.microsoft.com/office/drawing/2014/main" id="{4BD27DAA-1859-4112-96A7-C3D7F198422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7" name="CustomShape 1">
          <a:extLst>
            <a:ext uri="{FF2B5EF4-FFF2-40B4-BE49-F238E27FC236}">
              <a16:creationId xmlns:a16="http://schemas.microsoft.com/office/drawing/2014/main" id="{E61E224E-1ED4-4B67-84F2-BA74DBE730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8" name="CustomShape 1">
          <a:extLst>
            <a:ext uri="{FF2B5EF4-FFF2-40B4-BE49-F238E27FC236}">
              <a16:creationId xmlns:a16="http://schemas.microsoft.com/office/drawing/2014/main" id="{AAB95432-3E48-4CBB-B7D9-CCCA8916765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89" name="CustomShape 1">
          <a:extLst>
            <a:ext uri="{FF2B5EF4-FFF2-40B4-BE49-F238E27FC236}">
              <a16:creationId xmlns:a16="http://schemas.microsoft.com/office/drawing/2014/main" id="{6B983F31-B988-4AC6-BF1B-C8FF20AF996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0" name="CustomShape 1">
          <a:extLst>
            <a:ext uri="{FF2B5EF4-FFF2-40B4-BE49-F238E27FC236}">
              <a16:creationId xmlns:a16="http://schemas.microsoft.com/office/drawing/2014/main" id="{DF6A0AF1-81B8-42ED-806A-E53FCC49CA4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1" name="CustomShape 1">
          <a:extLst>
            <a:ext uri="{FF2B5EF4-FFF2-40B4-BE49-F238E27FC236}">
              <a16:creationId xmlns:a16="http://schemas.microsoft.com/office/drawing/2014/main" id="{9FEE8E36-514A-4DDC-A8B4-C3767A19531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2" name="CustomShape 1">
          <a:extLst>
            <a:ext uri="{FF2B5EF4-FFF2-40B4-BE49-F238E27FC236}">
              <a16:creationId xmlns:a16="http://schemas.microsoft.com/office/drawing/2014/main" id="{28D51D21-E7A4-4292-A0AF-B2E5FCF8E0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3" name="CustomShape 1">
          <a:extLst>
            <a:ext uri="{FF2B5EF4-FFF2-40B4-BE49-F238E27FC236}">
              <a16:creationId xmlns:a16="http://schemas.microsoft.com/office/drawing/2014/main" id="{B2822D92-C9CF-49D8-8AA9-0C699C3A51B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4" name="CustomShape 1">
          <a:extLst>
            <a:ext uri="{FF2B5EF4-FFF2-40B4-BE49-F238E27FC236}">
              <a16:creationId xmlns:a16="http://schemas.microsoft.com/office/drawing/2014/main" id="{02A46F6A-DD24-45E2-BA42-1EFC7EF78C4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5" name="CustomShape 1">
          <a:extLst>
            <a:ext uri="{FF2B5EF4-FFF2-40B4-BE49-F238E27FC236}">
              <a16:creationId xmlns:a16="http://schemas.microsoft.com/office/drawing/2014/main" id="{AE278619-5AF4-45B5-B4A7-E73309DCF43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6" name="CustomShape 1">
          <a:extLst>
            <a:ext uri="{FF2B5EF4-FFF2-40B4-BE49-F238E27FC236}">
              <a16:creationId xmlns:a16="http://schemas.microsoft.com/office/drawing/2014/main" id="{CE78B6A7-F213-46EA-B31F-5F6705EB6FC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7" name="CustomShape 1">
          <a:extLst>
            <a:ext uri="{FF2B5EF4-FFF2-40B4-BE49-F238E27FC236}">
              <a16:creationId xmlns:a16="http://schemas.microsoft.com/office/drawing/2014/main" id="{DE1C8863-57F5-4A35-994B-76DDEFEF228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8" name="CustomShape 1">
          <a:extLst>
            <a:ext uri="{FF2B5EF4-FFF2-40B4-BE49-F238E27FC236}">
              <a16:creationId xmlns:a16="http://schemas.microsoft.com/office/drawing/2014/main" id="{54AC8880-25F8-461B-9787-7D83F01783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899" name="CustomShape 1">
          <a:extLst>
            <a:ext uri="{FF2B5EF4-FFF2-40B4-BE49-F238E27FC236}">
              <a16:creationId xmlns:a16="http://schemas.microsoft.com/office/drawing/2014/main" id="{19FFC001-F430-4D7C-8860-EE98C032485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0" name="CustomShape 1">
          <a:extLst>
            <a:ext uri="{FF2B5EF4-FFF2-40B4-BE49-F238E27FC236}">
              <a16:creationId xmlns:a16="http://schemas.microsoft.com/office/drawing/2014/main" id="{972530A2-C2B4-49FA-902E-EA8B1F8F033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1" name="CustomShape 1">
          <a:extLst>
            <a:ext uri="{FF2B5EF4-FFF2-40B4-BE49-F238E27FC236}">
              <a16:creationId xmlns:a16="http://schemas.microsoft.com/office/drawing/2014/main" id="{1C9EADC7-6CF2-4DFC-B2E3-31C37E84228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2" name="CustomShape 1">
          <a:extLst>
            <a:ext uri="{FF2B5EF4-FFF2-40B4-BE49-F238E27FC236}">
              <a16:creationId xmlns:a16="http://schemas.microsoft.com/office/drawing/2014/main" id="{F5A37C34-A967-41E4-9171-6D357283AA0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3" name="CustomShape 1">
          <a:extLst>
            <a:ext uri="{FF2B5EF4-FFF2-40B4-BE49-F238E27FC236}">
              <a16:creationId xmlns:a16="http://schemas.microsoft.com/office/drawing/2014/main" id="{CBE282DA-D661-4F96-B886-52A83D31C7A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4" name="CustomShape 1">
          <a:extLst>
            <a:ext uri="{FF2B5EF4-FFF2-40B4-BE49-F238E27FC236}">
              <a16:creationId xmlns:a16="http://schemas.microsoft.com/office/drawing/2014/main" id="{E8C51B40-3893-4843-871C-9115DBF394E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5" name="CustomShape 1">
          <a:extLst>
            <a:ext uri="{FF2B5EF4-FFF2-40B4-BE49-F238E27FC236}">
              <a16:creationId xmlns:a16="http://schemas.microsoft.com/office/drawing/2014/main" id="{B53434C1-F229-4DFE-AC88-99AFA1B1C7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6" name="CustomShape 1">
          <a:extLst>
            <a:ext uri="{FF2B5EF4-FFF2-40B4-BE49-F238E27FC236}">
              <a16:creationId xmlns:a16="http://schemas.microsoft.com/office/drawing/2014/main" id="{2226EA78-37EB-4896-B9E4-DF1074052B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7" name="CustomShape 1">
          <a:extLst>
            <a:ext uri="{FF2B5EF4-FFF2-40B4-BE49-F238E27FC236}">
              <a16:creationId xmlns:a16="http://schemas.microsoft.com/office/drawing/2014/main" id="{E5593842-926A-400C-8622-6C950F66D00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8" name="CustomShape 1">
          <a:extLst>
            <a:ext uri="{FF2B5EF4-FFF2-40B4-BE49-F238E27FC236}">
              <a16:creationId xmlns:a16="http://schemas.microsoft.com/office/drawing/2014/main" id="{7C0C7470-D260-4BCA-AAED-0E37BE3863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09" name="CustomShape 1">
          <a:extLst>
            <a:ext uri="{FF2B5EF4-FFF2-40B4-BE49-F238E27FC236}">
              <a16:creationId xmlns:a16="http://schemas.microsoft.com/office/drawing/2014/main" id="{FAF28337-4B8B-44BC-88A8-903AD5CE61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0" name="CustomShape 1">
          <a:extLst>
            <a:ext uri="{FF2B5EF4-FFF2-40B4-BE49-F238E27FC236}">
              <a16:creationId xmlns:a16="http://schemas.microsoft.com/office/drawing/2014/main" id="{3B7C6FB2-09D0-4D85-B782-0D8CF4A140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1" name="CustomShape 1">
          <a:extLst>
            <a:ext uri="{FF2B5EF4-FFF2-40B4-BE49-F238E27FC236}">
              <a16:creationId xmlns:a16="http://schemas.microsoft.com/office/drawing/2014/main" id="{E6CAFB61-6A05-4479-9D5E-8C2702C6D07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2" name="CustomShape 1">
          <a:extLst>
            <a:ext uri="{FF2B5EF4-FFF2-40B4-BE49-F238E27FC236}">
              <a16:creationId xmlns:a16="http://schemas.microsoft.com/office/drawing/2014/main" id="{372CF7F8-1621-4EF1-AB66-D4283F70A0D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3" name="CustomShape 1">
          <a:extLst>
            <a:ext uri="{FF2B5EF4-FFF2-40B4-BE49-F238E27FC236}">
              <a16:creationId xmlns:a16="http://schemas.microsoft.com/office/drawing/2014/main" id="{AF5541A4-879C-41ED-AB83-6B180BB84F7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4" name="CustomShape 1">
          <a:extLst>
            <a:ext uri="{FF2B5EF4-FFF2-40B4-BE49-F238E27FC236}">
              <a16:creationId xmlns:a16="http://schemas.microsoft.com/office/drawing/2014/main" id="{24DD89FF-F39D-428D-B059-B379CFB9C2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5" name="CustomShape 1">
          <a:extLst>
            <a:ext uri="{FF2B5EF4-FFF2-40B4-BE49-F238E27FC236}">
              <a16:creationId xmlns:a16="http://schemas.microsoft.com/office/drawing/2014/main" id="{198B8C9C-F931-4FC2-B827-8E272D4EC9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6" name="CustomShape 1">
          <a:extLst>
            <a:ext uri="{FF2B5EF4-FFF2-40B4-BE49-F238E27FC236}">
              <a16:creationId xmlns:a16="http://schemas.microsoft.com/office/drawing/2014/main" id="{3837FADD-9102-4AE1-99FC-71042602036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7" name="CustomShape 1">
          <a:extLst>
            <a:ext uri="{FF2B5EF4-FFF2-40B4-BE49-F238E27FC236}">
              <a16:creationId xmlns:a16="http://schemas.microsoft.com/office/drawing/2014/main" id="{14385A79-FDEA-44C7-A342-06567302465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8" name="CustomShape 1">
          <a:extLst>
            <a:ext uri="{FF2B5EF4-FFF2-40B4-BE49-F238E27FC236}">
              <a16:creationId xmlns:a16="http://schemas.microsoft.com/office/drawing/2014/main" id="{E6F4AF5D-CF90-4AB7-9321-ADEEEEBD0E0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19" name="CustomShape 1">
          <a:extLst>
            <a:ext uri="{FF2B5EF4-FFF2-40B4-BE49-F238E27FC236}">
              <a16:creationId xmlns:a16="http://schemas.microsoft.com/office/drawing/2014/main" id="{1BACFC55-F8CF-4D43-AB28-1F07E9987DF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0" name="CustomShape 1">
          <a:extLst>
            <a:ext uri="{FF2B5EF4-FFF2-40B4-BE49-F238E27FC236}">
              <a16:creationId xmlns:a16="http://schemas.microsoft.com/office/drawing/2014/main" id="{FA3BC18A-38AF-4C24-9638-2F1DA65B68D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1" name="CustomShape 1">
          <a:extLst>
            <a:ext uri="{FF2B5EF4-FFF2-40B4-BE49-F238E27FC236}">
              <a16:creationId xmlns:a16="http://schemas.microsoft.com/office/drawing/2014/main" id="{EEEF82A8-BA12-486B-AAD3-39C2AD4A12C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2" name="CustomShape 1">
          <a:extLst>
            <a:ext uri="{FF2B5EF4-FFF2-40B4-BE49-F238E27FC236}">
              <a16:creationId xmlns:a16="http://schemas.microsoft.com/office/drawing/2014/main" id="{89C9012E-CE55-46BD-984A-A7F4B28295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3" name="CustomShape 1">
          <a:extLst>
            <a:ext uri="{FF2B5EF4-FFF2-40B4-BE49-F238E27FC236}">
              <a16:creationId xmlns:a16="http://schemas.microsoft.com/office/drawing/2014/main" id="{C06930DF-658D-4E78-B6F0-2F5B1D91E8A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4" name="CustomShape 1">
          <a:extLst>
            <a:ext uri="{FF2B5EF4-FFF2-40B4-BE49-F238E27FC236}">
              <a16:creationId xmlns:a16="http://schemas.microsoft.com/office/drawing/2014/main" id="{5B9A7913-60DB-4B7F-B985-A6A8AAEE0BE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5" name="CustomShape 1">
          <a:extLst>
            <a:ext uri="{FF2B5EF4-FFF2-40B4-BE49-F238E27FC236}">
              <a16:creationId xmlns:a16="http://schemas.microsoft.com/office/drawing/2014/main" id="{843EA5A7-CCCE-4244-8D20-F1F1A8596E0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6" name="CustomShape 1">
          <a:extLst>
            <a:ext uri="{FF2B5EF4-FFF2-40B4-BE49-F238E27FC236}">
              <a16:creationId xmlns:a16="http://schemas.microsoft.com/office/drawing/2014/main" id="{0637433F-81B0-47CF-8FDE-9164D54734F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7" name="CustomShape 1">
          <a:extLst>
            <a:ext uri="{FF2B5EF4-FFF2-40B4-BE49-F238E27FC236}">
              <a16:creationId xmlns:a16="http://schemas.microsoft.com/office/drawing/2014/main" id="{A46A91E7-A5BF-4C6D-9CA9-1532BC30624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8" name="CustomShape 1">
          <a:extLst>
            <a:ext uri="{FF2B5EF4-FFF2-40B4-BE49-F238E27FC236}">
              <a16:creationId xmlns:a16="http://schemas.microsoft.com/office/drawing/2014/main" id="{1117BE66-A84F-462D-8F21-7D843242743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29" name="CustomShape 1">
          <a:extLst>
            <a:ext uri="{FF2B5EF4-FFF2-40B4-BE49-F238E27FC236}">
              <a16:creationId xmlns:a16="http://schemas.microsoft.com/office/drawing/2014/main" id="{CBB7FC27-ED3E-4EAA-93F2-327831ED5FB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0" name="CustomShape 1">
          <a:extLst>
            <a:ext uri="{FF2B5EF4-FFF2-40B4-BE49-F238E27FC236}">
              <a16:creationId xmlns:a16="http://schemas.microsoft.com/office/drawing/2014/main" id="{6CCDE4B3-9634-4CC6-9C1C-FFDBC963236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1" name="CustomShape 1">
          <a:extLst>
            <a:ext uri="{FF2B5EF4-FFF2-40B4-BE49-F238E27FC236}">
              <a16:creationId xmlns:a16="http://schemas.microsoft.com/office/drawing/2014/main" id="{B5F17051-8957-4218-8BDB-9A95262C5A4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2" name="CustomShape 1">
          <a:extLst>
            <a:ext uri="{FF2B5EF4-FFF2-40B4-BE49-F238E27FC236}">
              <a16:creationId xmlns:a16="http://schemas.microsoft.com/office/drawing/2014/main" id="{D232BCD2-5E58-48C9-ADAC-73C84BB00A5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3" name="CustomShape 1">
          <a:extLst>
            <a:ext uri="{FF2B5EF4-FFF2-40B4-BE49-F238E27FC236}">
              <a16:creationId xmlns:a16="http://schemas.microsoft.com/office/drawing/2014/main" id="{9F08F3E6-81F8-4A77-B7D8-7F2C9B13F3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4" name="CustomShape 1">
          <a:extLst>
            <a:ext uri="{FF2B5EF4-FFF2-40B4-BE49-F238E27FC236}">
              <a16:creationId xmlns:a16="http://schemas.microsoft.com/office/drawing/2014/main" id="{68E75DAD-4EF7-4D6B-AA11-C32C1842F06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5" name="CustomShape 1">
          <a:extLst>
            <a:ext uri="{FF2B5EF4-FFF2-40B4-BE49-F238E27FC236}">
              <a16:creationId xmlns:a16="http://schemas.microsoft.com/office/drawing/2014/main" id="{E3A53B65-31EB-47AE-AD7F-565D30181A1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6" name="CustomShape 1">
          <a:extLst>
            <a:ext uri="{FF2B5EF4-FFF2-40B4-BE49-F238E27FC236}">
              <a16:creationId xmlns:a16="http://schemas.microsoft.com/office/drawing/2014/main" id="{8533669D-22CA-420D-BD0D-65BE91E4B68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7" name="CustomShape 1">
          <a:extLst>
            <a:ext uri="{FF2B5EF4-FFF2-40B4-BE49-F238E27FC236}">
              <a16:creationId xmlns:a16="http://schemas.microsoft.com/office/drawing/2014/main" id="{1092C3D5-7410-4D40-B487-43447217298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8" name="CustomShape 1">
          <a:extLst>
            <a:ext uri="{FF2B5EF4-FFF2-40B4-BE49-F238E27FC236}">
              <a16:creationId xmlns:a16="http://schemas.microsoft.com/office/drawing/2014/main" id="{B1B927ED-DEE5-4AF3-8458-A1C5DC635A5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39" name="CustomShape 1">
          <a:extLst>
            <a:ext uri="{FF2B5EF4-FFF2-40B4-BE49-F238E27FC236}">
              <a16:creationId xmlns:a16="http://schemas.microsoft.com/office/drawing/2014/main" id="{EFC38EB9-93C1-4D50-BAD6-56BC413C8DC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0" name="CustomShape 1">
          <a:extLst>
            <a:ext uri="{FF2B5EF4-FFF2-40B4-BE49-F238E27FC236}">
              <a16:creationId xmlns:a16="http://schemas.microsoft.com/office/drawing/2014/main" id="{D2187FA7-2990-4ADD-A163-1A82F745858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1" name="CustomShape 1">
          <a:extLst>
            <a:ext uri="{FF2B5EF4-FFF2-40B4-BE49-F238E27FC236}">
              <a16:creationId xmlns:a16="http://schemas.microsoft.com/office/drawing/2014/main" id="{DE6549E7-3955-4B0A-8549-DDA2A666705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2" name="CustomShape 1">
          <a:extLst>
            <a:ext uri="{FF2B5EF4-FFF2-40B4-BE49-F238E27FC236}">
              <a16:creationId xmlns:a16="http://schemas.microsoft.com/office/drawing/2014/main" id="{B14BB615-6270-4C7B-8B75-2F589614FFA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3" name="CustomShape 1">
          <a:extLst>
            <a:ext uri="{FF2B5EF4-FFF2-40B4-BE49-F238E27FC236}">
              <a16:creationId xmlns:a16="http://schemas.microsoft.com/office/drawing/2014/main" id="{BB6F610A-A156-4676-B303-738408BC2AB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4" name="CustomShape 1">
          <a:extLst>
            <a:ext uri="{FF2B5EF4-FFF2-40B4-BE49-F238E27FC236}">
              <a16:creationId xmlns:a16="http://schemas.microsoft.com/office/drawing/2014/main" id="{71BDAAF4-0DDB-47EA-8669-FC3AA6269D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5" name="CustomShape 1">
          <a:extLst>
            <a:ext uri="{FF2B5EF4-FFF2-40B4-BE49-F238E27FC236}">
              <a16:creationId xmlns:a16="http://schemas.microsoft.com/office/drawing/2014/main" id="{31FEF7E1-3377-4A88-8DD3-7D6DE8BF5BF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6" name="CustomShape 1">
          <a:extLst>
            <a:ext uri="{FF2B5EF4-FFF2-40B4-BE49-F238E27FC236}">
              <a16:creationId xmlns:a16="http://schemas.microsoft.com/office/drawing/2014/main" id="{AF561195-EFD8-4C82-AE9F-E4D98E0696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7" name="CustomShape 1">
          <a:extLst>
            <a:ext uri="{FF2B5EF4-FFF2-40B4-BE49-F238E27FC236}">
              <a16:creationId xmlns:a16="http://schemas.microsoft.com/office/drawing/2014/main" id="{2BDF0F2E-88BC-4DA5-98B1-C1F47373FD9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8" name="CustomShape 1">
          <a:extLst>
            <a:ext uri="{FF2B5EF4-FFF2-40B4-BE49-F238E27FC236}">
              <a16:creationId xmlns:a16="http://schemas.microsoft.com/office/drawing/2014/main" id="{88311DC9-7E39-4DB1-86BC-67802956AF9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49" name="CustomShape 1">
          <a:extLst>
            <a:ext uri="{FF2B5EF4-FFF2-40B4-BE49-F238E27FC236}">
              <a16:creationId xmlns:a16="http://schemas.microsoft.com/office/drawing/2014/main" id="{4206C3EF-D069-4018-A1E5-CC484687E0C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0" name="CustomShape 1">
          <a:extLst>
            <a:ext uri="{FF2B5EF4-FFF2-40B4-BE49-F238E27FC236}">
              <a16:creationId xmlns:a16="http://schemas.microsoft.com/office/drawing/2014/main" id="{38A49F30-5158-4C1A-B8CD-CF33C1C21C0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1" name="CustomShape 1">
          <a:extLst>
            <a:ext uri="{FF2B5EF4-FFF2-40B4-BE49-F238E27FC236}">
              <a16:creationId xmlns:a16="http://schemas.microsoft.com/office/drawing/2014/main" id="{E4008597-7999-4E1A-ACAC-135F108F76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2" name="CustomShape 1">
          <a:extLst>
            <a:ext uri="{FF2B5EF4-FFF2-40B4-BE49-F238E27FC236}">
              <a16:creationId xmlns:a16="http://schemas.microsoft.com/office/drawing/2014/main" id="{E0C4C0FA-0AD2-4739-9682-0FE36DE6451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3" name="CustomShape 1">
          <a:extLst>
            <a:ext uri="{FF2B5EF4-FFF2-40B4-BE49-F238E27FC236}">
              <a16:creationId xmlns:a16="http://schemas.microsoft.com/office/drawing/2014/main" id="{B76C634F-F0B5-4E67-9680-F1654FBAD64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4" name="CustomShape 1">
          <a:extLst>
            <a:ext uri="{FF2B5EF4-FFF2-40B4-BE49-F238E27FC236}">
              <a16:creationId xmlns:a16="http://schemas.microsoft.com/office/drawing/2014/main" id="{2752CD42-D6CD-444E-9237-35275BA48D5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5" name="CustomShape 1">
          <a:extLst>
            <a:ext uri="{FF2B5EF4-FFF2-40B4-BE49-F238E27FC236}">
              <a16:creationId xmlns:a16="http://schemas.microsoft.com/office/drawing/2014/main" id="{D8AB1AD9-9C3D-4239-9999-DF83908BFFC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6" name="CustomShape 1">
          <a:extLst>
            <a:ext uri="{FF2B5EF4-FFF2-40B4-BE49-F238E27FC236}">
              <a16:creationId xmlns:a16="http://schemas.microsoft.com/office/drawing/2014/main" id="{7FD5D6F9-6633-407B-9165-60CB2207F55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7" name="CustomShape 1">
          <a:extLst>
            <a:ext uri="{FF2B5EF4-FFF2-40B4-BE49-F238E27FC236}">
              <a16:creationId xmlns:a16="http://schemas.microsoft.com/office/drawing/2014/main" id="{A6B74ADB-D6CF-4FA4-A2C9-04F2259DB60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8" name="CustomShape 1">
          <a:extLst>
            <a:ext uri="{FF2B5EF4-FFF2-40B4-BE49-F238E27FC236}">
              <a16:creationId xmlns:a16="http://schemas.microsoft.com/office/drawing/2014/main" id="{88CCD0AE-AB43-480F-9C62-6F024952768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59" name="CustomShape 1">
          <a:extLst>
            <a:ext uri="{FF2B5EF4-FFF2-40B4-BE49-F238E27FC236}">
              <a16:creationId xmlns:a16="http://schemas.microsoft.com/office/drawing/2014/main" id="{F1BF4E65-D15D-41B1-AF98-B73840350A2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0" name="CustomShape 1">
          <a:extLst>
            <a:ext uri="{FF2B5EF4-FFF2-40B4-BE49-F238E27FC236}">
              <a16:creationId xmlns:a16="http://schemas.microsoft.com/office/drawing/2014/main" id="{21A7ABE7-43F3-4AA1-A026-2147F6546AB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1" name="CustomShape 1">
          <a:extLst>
            <a:ext uri="{FF2B5EF4-FFF2-40B4-BE49-F238E27FC236}">
              <a16:creationId xmlns:a16="http://schemas.microsoft.com/office/drawing/2014/main" id="{2AD79A04-033B-4B43-AA8C-8437D57FAAB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2" name="CustomShape 1">
          <a:extLst>
            <a:ext uri="{FF2B5EF4-FFF2-40B4-BE49-F238E27FC236}">
              <a16:creationId xmlns:a16="http://schemas.microsoft.com/office/drawing/2014/main" id="{E6E1EE31-E733-4BBB-B1AD-49739C864AA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3" name="CustomShape 1">
          <a:extLst>
            <a:ext uri="{FF2B5EF4-FFF2-40B4-BE49-F238E27FC236}">
              <a16:creationId xmlns:a16="http://schemas.microsoft.com/office/drawing/2014/main" id="{8F1DD6E4-9A8B-41BF-B411-A5566F02A8E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4" name="CustomShape 1">
          <a:extLst>
            <a:ext uri="{FF2B5EF4-FFF2-40B4-BE49-F238E27FC236}">
              <a16:creationId xmlns:a16="http://schemas.microsoft.com/office/drawing/2014/main" id="{8A0397C3-7685-4928-AD86-392E3DBD229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5" name="CustomShape 1">
          <a:extLst>
            <a:ext uri="{FF2B5EF4-FFF2-40B4-BE49-F238E27FC236}">
              <a16:creationId xmlns:a16="http://schemas.microsoft.com/office/drawing/2014/main" id="{5C2EA907-ED8F-423F-9B55-C5E5040B834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6" name="CustomShape 1">
          <a:extLst>
            <a:ext uri="{FF2B5EF4-FFF2-40B4-BE49-F238E27FC236}">
              <a16:creationId xmlns:a16="http://schemas.microsoft.com/office/drawing/2014/main" id="{77834836-5BD3-4C6F-B100-1D894C4CC21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7" name="CustomShape 1">
          <a:extLst>
            <a:ext uri="{FF2B5EF4-FFF2-40B4-BE49-F238E27FC236}">
              <a16:creationId xmlns:a16="http://schemas.microsoft.com/office/drawing/2014/main" id="{639C89AD-A568-47C0-95FA-BDC389D234B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8" name="CustomShape 1">
          <a:extLst>
            <a:ext uri="{FF2B5EF4-FFF2-40B4-BE49-F238E27FC236}">
              <a16:creationId xmlns:a16="http://schemas.microsoft.com/office/drawing/2014/main" id="{CA630A24-2DA5-4B2B-8E09-54C95F519FC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69" name="CustomShape 1">
          <a:extLst>
            <a:ext uri="{FF2B5EF4-FFF2-40B4-BE49-F238E27FC236}">
              <a16:creationId xmlns:a16="http://schemas.microsoft.com/office/drawing/2014/main" id="{F6AA221E-C336-4ACB-AD71-911103F37CA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0" name="CustomShape 1">
          <a:extLst>
            <a:ext uri="{FF2B5EF4-FFF2-40B4-BE49-F238E27FC236}">
              <a16:creationId xmlns:a16="http://schemas.microsoft.com/office/drawing/2014/main" id="{1B5FBD17-F2F9-4146-A7DC-4B8A6AC6409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1" name="CustomShape 1">
          <a:extLst>
            <a:ext uri="{FF2B5EF4-FFF2-40B4-BE49-F238E27FC236}">
              <a16:creationId xmlns:a16="http://schemas.microsoft.com/office/drawing/2014/main" id="{BF3FF071-18AD-4E52-B87B-14A67C48BEF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2" name="CustomShape 1">
          <a:extLst>
            <a:ext uri="{FF2B5EF4-FFF2-40B4-BE49-F238E27FC236}">
              <a16:creationId xmlns:a16="http://schemas.microsoft.com/office/drawing/2014/main" id="{9130876F-B79D-4990-9489-72E467B1EC6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3" name="CustomShape 1">
          <a:extLst>
            <a:ext uri="{FF2B5EF4-FFF2-40B4-BE49-F238E27FC236}">
              <a16:creationId xmlns:a16="http://schemas.microsoft.com/office/drawing/2014/main" id="{29BFCD5F-AC48-4618-AD6A-A23A9C8CAB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4" name="CustomShape 1">
          <a:extLst>
            <a:ext uri="{FF2B5EF4-FFF2-40B4-BE49-F238E27FC236}">
              <a16:creationId xmlns:a16="http://schemas.microsoft.com/office/drawing/2014/main" id="{6436E4EF-FDB8-4F3B-ABAD-F1DAAA7430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5" name="CustomShape 1">
          <a:extLst>
            <a:ext uri="{FF2B5EF4-FFF2-40B4-BE49-F238E27FC236}">
              <a16:creationId xmlns:a16="http://schemas.microsoft.com/office/drawing/2014/main" id="{9AF5AC1A-F818-4569-A7EC-2DD2529C3C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6" name="CustomShape 1">
          <a:extLst>
            <a:ext uri="{FF2B5EF4-FFF2-40B4-BE49-F238E27FC236}">
              <a16:creationId xmlns:a16="http://schemas.microsoft.com/office/drawing/2014/main" id="{2B168D8E-F30B-4513-A79D-746490EDC42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7" name="CustomShape 1">
          <a:extLst>
            <a:ext uri="{FF2B5EF4-FFF2-40B4-BE49-F238E27FC236}">
              <a16:creationId xmlns:a16="http://schemas.microsoft.com/office/drawing/2014/main" id="{05E8A878-0C1F-422F-9169-FFC3E3F13A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8" name="CustomShape 1">
          <a:extLst>
            <a:ext uri="{FF2B5EF4-FFF2-40B4-BE49-F238E27FC236}">
              <a16:creationId xmlns:a16="http://schemas.microsoft.com/office/drawing/2014/main" id="{1FC9A1CD-58E7-4C2E-83D5-6E157B1B2A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79" name="CustomShape 1">
          <a:extLst>
            <a:ext uri="{FF2B5EF4-FFF2-40B4-BE49-F238E27FC236}">
              <a16:creationId xmlns:a16="http://schemas.microsoft.com/office/drawing/2014/main" id="{9AA6607F-6C0C-4711-A5A1-A6DB226A67C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0" name="CustomShape 1">
          <a:extLst>
            <a:ext uri="{FF2B5EF4-FFF2-40B4-BE49-F238E27FC236}">
              <a16:creationId xmlns:a16="http://schemas.microsoft.com/office/drawing/2014/main" id="{B3D4B0F3-09C7-4261-8D99-AD4D1FEF4CB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1" name="CustomShape 1">
          <a:extLst>
            <a:ext uri="{FF2B5EF4-FFF2-40B4-BE49-F238E27FC236}">
              <a16:creationId xmlns:a16="http://schemas.microsoft.com/office/drawing/2014/main" id="{DBCF116E-DE15-4ABE-B5E1-F3002EDDA81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2" name="CustomShape 1">
          <a:extLst>
            <a:ext uri="{FF2B5EF4-FFF2-40B4-BE49-F238E27FC236}">
              <a16:creationId xmlns:a16="http://schemas.microsoft.com/office/drawing/2014/main" id="{BA122AA4-F85B-4100-955B-EECFE6C997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3" name="CustomShape 1">
          <a:extLst>
            <a:ext uri="{FF2B5EF4-FFF2-40B4-BE49-F238E27FC236}">
              <a16:creationId xmlns:a16="http://schemas.microsoft.com/office/drawing/2014/main" id="{FEB8A9CB-A203-4F3E-A3BD-39C536BE40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4" name="CustomShape 1">
          <a:extLst>
            <a:ext uri="{FF2B5EF4-FFF2-40B4-BE49-F238E27FC236}">
              <a16:creationId xmlns:a16="http://schemas.microsoft.com/office/drawing/2014/main" id="{EC052DF0-0DF2-474A-923F-DF89B28E863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5" name="CustomShape 1">
          <a:extLst>
            <a:ext uri="{FF2B5EF4-FFF2-40B4-BE49-F238E27FC236}">
              <a16:creationId xmlns:a16="http://schemas.microsoft.com/office/drawing/2014/main" id="{778A0959-5366-4D58-A997-4335D4CD607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6" name="CustomShape 1">
          <a:extLst>
            <a:ext uri="{FF2B5EF4-FFF2-40B4-BE49-F238E27FC236}">
              <a16:creationId xmlns:a16="http://schemas.microsoft.com/office/drawing/2014/main" id="{08E4C96D-CC44-499B-B4C0-BD79643803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7" name="CustomShape 1">
          <a:extLst>
            <a:ext uri="{FF2B5EF4-FFF2-40B4-BE49-F238E27FC236}">
              <a16:creationId xmlns:a16="http://schemas.microsoft.com/office/drawing/2014/main" id="{1DFF7869-AD65-4B86-BE2D-F5A27F9BA12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8" name="CustomShape 1">
          <a:extLst>
            <a:ext uri="{FF2B5EF4-FFF2-40B4-BE49-F238E27FC236}">
              <a16:creationId xmlns:a16="http://schemas.microsoft.com/office/drawing/2014/main" id="{3E51FEA6-F13A-4B41-B627-C267E8500F6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89" name="CustomShape 1">
          <a:extLst>
            <a:ext uri="{FF2B5EF4-FFF2-40B4-BE49-F238E27FC236}">
              <a16:creationId xmlns:a16="http://schemas.microsoft.com/office/drawing/2014/main" id="{7B90E1E4-5DFE-4DBB-808F-777D8AAB5B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0" name="CustomShape 1">
          <a:extLst>
            <a:ext uri="{FF2B5EF4-FFF2-40B4-BE49-F238E27FC236}">
              <a16:creationId xmlns:a16="http://schemas.microsoft.com/office/drawing/2014/main" id="{C7135AFA-3494-4D0E-A71E-3CC9411873F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1" name="CustomShape 1">
          <a:extLst>
            <a:ext uri="{FF2B5EF4-FFF2-40B4-BE49-F238E27FC236}">
              <a16:creationId xmlns:a16="http://schemas.microsoft.com/office/drawing/2014/main" id="{6264DD2D-8A34-4556-9EC4-6A71666C22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2" name="CustomShape 1">
          <a:extLst>
            <a:ext uri="{FF2B5EF4-FFF2-40B4-BE49-F238E27FC236}">
              <a16:creationId xmlns:a16="http://schemas.microsoft.com/office/drawing/2014/main" id="{2B959C31-C48D-48D7-9170-FA57F3E4153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3" name="CustomShape 1">
          <a:extLst>
            <a:ext uri="{FF2B5EF4-FFF2-40B4-BE49-F238E27FC236}">
              <a16:creationId xmlns:a16="http://schemas.microsoft.com/office/drawing/2014/main" id="{CE1CC53A-49EC-44B9-A5AC-7E125612AC6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4" name="CustomShape 1">
          <a:extLst>
            <a:ext uri="{FF2B5EF4-FFF2-40B4-BE49-F238E27FC236}">
              <a16:creationId xmlns:a16="http://schemas.microsoft.com/office/drawing/2014/main" id="{205AD069-F4BF-4695-AB98-896FB344A88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5" name="CustomShape 1">
          <a:extLst>
            <a:ext uri="{FF2B5EF4-FFF2-40B4-BE49-F238E27FC236}">
              <a16:creationId xmlns:a16="http://schemas.microsoft.com/office/drawing/2014/main" id="{E315A774-E85F-48D6-9135-825C3A2E85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6" name="CustomShape 1">
          <a:extLst>
            <a:ext uri="{FF2B5EF4-FFF2-40B4-BE49-F238E27FC236}">
              <a16:creationId xmlns:a16="http://schemas.microsoft.com/office/drawing/2014/main" id="{E6775A38-D211-4AB4-9633-AD2B1D2D53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7" name="CustomShape 1">
          <a:extLst>
            <a:ext uri="{FF2B5EF4-FFF2-40B4-BE49-F238E27FC236}">
              <a16:creationId xmlns:a16="http://schemas.microsoft.com/office/drawing/2014/main" id="{CF69272F-B978-4528-9C56-6975EC5349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8" name="CustomShape 1">
          <a:extLst>
            <a:ext uri="{FF2B5EF4-FFF2-40B4-BE49-F238E27FC236}">
              <a16:creationId xmlns:a16="http://schemas.microsoft.com/office/drawing/2014/main" id="{296A57CC-1664-4640-B050-785585D0BA6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3999" name="CustomShape 1">
          <a:extLst>
            <a:ext uri="{FF2B5EF4-FFF2-40B4-BE49-F238E27FC236}">
              <a16:creationId xmlns:a16="http://schemas.microsoft.com/office/drawing/2014/main" id="{D2E20CEA-CB56-4538-9DA6-6CAA823175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0" name="CustomShape 1">
          <a:extLst>
            <a:ext uri="{FF2B5EF4-FFF2-40B4-BE49-F238E27FC236}">
              <a16:creationId xmlns:a16="http://schemas.microsoft.com/office/drawing/2014/main" id="{125890FE-6573-4F68-92F5-C489C913D08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1" name="CustomShape 1">
          <a:extLst>
            <a:ext uri="{FF2B5EF4-FFF2-40B4-BE49-F238E27FC236}">
              <a16:creationId xmlns:a16="http://schemas.microsoft.com/office/drawing/2014/main" id="{51847440-D293-46B7-B490-1FC8FE3B592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2" name="CustomShape 1">
          <a:extLst>
            <a:ext uri="{FF2B5EF4-FFF2-40B4-BE49-F238E27FC236}">
              <a16:creationId xmlns:a16="http://schemas.microsoft.com/office/drawing/2014/main" id="{6E25AAED-9156-4A62-AB04-4C68B29303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3" name="CustomShape 1">
          <a:extLst>
            <a:ext uri="{FF2B5EF4-FFF2-40B4-BE49-F238E27FC236}">
              <a16:creationId xmlns:a16="http://schemas.microsoft.com/office/drawing/2014/main" id="{1DD479FC-5A30-47A1-B493-19440CFC3C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4" name="CustomShape 1">
          <a:extLst>
            <a:ext uri="{FF2B5EF4-FFF2-40B4-BE49-F238E27FC236}">
              <a16:creationId xmlns:a16="http://schemas.microsoft.com/office/drawing/2014/main" id="{0305C7E3-601A-4D93-A55F-47557CD1DFA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5" name="CustomShape 1">
          <a:extLst>
            <a:ext uri="{FF2B5EF4-FFF2-40B4-BE49-F238E27FC236}">
              <a16:creationId xmlns:a16="http://schemas.microsoft.com/office/drawing/2014/main" id="{5CC593A7-4CB1-4591-AC93-3F84B0CD7C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6" name="CustomShape 1">
          <a:extLst>
            <a:ext uri="{FF2B5EF4-FFF2-40B4-BE49-F238E27FC236}">
              <a16:creationId xmlns:a16="http://schemas.microsoft.com/office/drawing/2014/main" id="{A8312E09-6510-4AA1-A18C-93814C36CDA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7" name="CustomShape 1">
          <a:extLst>
            <a:ext uri="{FF2B5EF4-FFF2-40B4-BE49-F238E27FC236}">
              <a16:creationId xmlns:a16="http://schemas.microsoft.com/office/drawing/2014/main" id="{62E01690-898F-4F6B-B064-5E5EDF0407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8" name="CustomShape 1">
          <a:extLst>
            <a:ext uri="{FF2B5EF4-FFF2-40B4-BE49-F238E27FC236}">
              <a16:creationId xmlns:a16="http://schemas.microsoft.com/office/drawing/2014/main" id="{0D40AF3E-A44D-4CF0-B89B-99EF29E8765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09" name="CustomShape 1">
          <a:extLst>
            <a:ext uri="{FF2B5EF4-FFF2-40B4-BE49-F238E27FC236}">
              <a16:creationId xmlns:a16="http://schemas.microsoft.com/office/drawing/2014/main" id="{43B36F18-FB8C-47BC-8EE5-537ABAEE617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0" name="CustomShape 1">
          <a:extLst>
            <a:ext uri="{FF2B5EF4-FFF2-40B4-BE49-F238E27FC236}">
              <a16:creationId xmlns:a16="http://schemas.microsoft.com/office/drawing/2014/main" id="{CE2E4EDA-6A4A-4D0C-869B-9CD9E457618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1" name="CustomShape 1">
          <a:extLst>
            <a:ext uri="{FF2B5EF4-FFF2-40B4-BE49-F238E27FC236}">
              <a16:creationId xmlns:a16="http://schemas.microsoft.com/office/drawing/2014/main" id="{26746EA8-2AF5-485C-A98D-88BDD895A75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2" name="CustomShape 1">
          <a:extLst>
            <a:ext uri="{FF2B5EF4-FFF2-40B4-BE49-F238E27FC236}">
              <a16:creationId xmlns:a16="http://schemas.microsoft.com/office/drawing/2014/main" id="{9A95BBD3-2A24-44A5-8A44-F0DE4BEF6A5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3" name="CustomShape 1">
          <a:extLst>
            <a:ext uri="{FF2B5EF4-FFF2-40B4-BE49-F238E27FC236}">
              <a16:creationId xmlns:a16="http://schemas.microsoft.com/office/drawing/2014/main" id="{C3EBAAA3-D82B-46B3-A4BA-6BA00D6F1B3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4" name="CustomShape 1">
          <a:extLst>
            <a:ext uri="{FF2B5EF4-FFF2-40B4-BE49-F238E27FC236}">
              <a16:creationId xmlns:a16="http://schemas.microsoft.com/office/drawing/2014/main" id="{AFE392B1-9C98-45D1-B333-0BC10CE9919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5" name="CustomShape 1">
          <a:extLst>
            <a:ext uri="{FF2B5EF4-FFF2-40B4-BE49-F238E27FC236}">
              <a16:creationId xmlns:a16="http://schemas.microsoft.com/office/drawing/2014/main" id="{D1034DC9-B6A5-4C41-8FCA-A78F68C4F95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6" name="CustomShape 1">
          <a:extLst>
            <a:ext uri="{FF2B5EF4-FFF2-40B4-BE49-F238E27FC236}">
              <a16:creationId xmlns:a16="http://schemas.microsoft.com/office/drawing/2014/main" id="{2B3F1D0C-8A5D-41B7-AC2F-68E744C8149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7" name="CustomShape 1">
          <a:extLst>
            <a:ext uri="{FF2B5EF4-FFF2-40B4-BE49-F238E27FC236}">
              <a16:creationId xmlns:a16="http://schemas.microsoft.com/office/drawing/2014/main" id="{4C299DFD-9F06-4A5D-B23F-005BD6E382E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8" name="CustomShape 1">
          <a:extLst>
            <a:ext uri="{FF2B5EF4-FFF2-40B4-BE49-F238E27FC236}">
              <a16:creationId xmlns:a16="http://schemas.microsoft.com/office/drawing/2014/main" id="{E70DD24A-0C2E-47BB-A515-87A7A5986A9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19" name="CustomShape 1">
          <a:extLst>
            <a:ext uri="{FF2B5EF4-FFF2-40B4-BE49-F238E27FC236}">
              <a16:creationId xmlns:a16="http://schemas.microsoft.com/office/drawing/2014/main" id="{338C5906-9ECF-4CCD-9F1D-C5B34AD5C95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0" name="CustomShape 1">
          <a:extLst>
            <a:ext uri="{FF2B5EF4-FFF2-40B4-BE49-F238E27FC236}">
              <a16:creationId xmlns:a16="http://schemas.microsoft.com/office/drawing/2014/main" id="{5194E0FC-2049-4845-837B-56F8C201D25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1" name="CustomShape 1">
          <a:extLst>
            <a:ext uri="{FF2B5EF4-FFF2-40B4-BE49-F238E27FC236}">
              <a16:creationId xmlns:a16="http://schemas.microsoft.com/office/drawing/2014/main" id="{667EA8BC-CABF-46F3-8414-DB9D5CC004E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2" name="CustomShape 1">
          <a:extLst>
            <a:ext uri="{FF2B5EF4-FFF2-40B4-BE49-F238E27FC236}">
              <a16:creationId xmlns:a16="http://schemas.microsoft.com/office/drawing/2014/main" id="{C2B0568A-78B8-4457-B061-DA4A995B72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3" name="CustomShape 1">
          <a:extLst>
            <a:ext uri="{FF2B5EF4-FFF2-40B4-BE49-F238E27FC236}">
              <a16:creationId xmlns:a16="http://schemas.microsoft.com/office/drawing/2014/main" id="{3A51459E-3ACF-470D-A36F-E92F62FE052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4" name="CustomShape 1">
          <a:extLst>
            <a:ext uri="{FF2B5EF4-FFF2-40B4-BE49-F238E27FC236}">
              <a16:creationId xmlns:a16="http://schemas.microsoft.com/office/drawing/2014/main" id="{AED1060A-A676-472F-94DB-353789A639D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5" name="CustomShape 1">
          <a:extLst>
            <a:ext uri="{FF2B5EF4-FFF2-40B4-BE49-F238E27FC236}">
              <a16:creationId xmlns:a16="http://schemas.microsoft.com/office/drawing/2014/main" id="{B42825BC-1090-4AF9-B821-16865935B39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6" name="CustomShape 1">
          <a:extLst>
            <a:ext uri="{FF2B5EF4-FFF2-40B4-BE49-F238E27FC236}">
              <a16:creationId xmlns:a16="http://schemas.microsoft.com/office/drawing/2014/main" id="{B87D16C7-DE1B-41E4-904F-05FD8D9A4CC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7" name="CustomShape 1">
          <a:extLst>
            <a:ext uri="{FF2B5EF4-FFF2-40B4-BE49-F238E27FC236}">
              <a16:creationId xmlns:a16="http://schemas.microsoft.com/office/drawing/2014/main" id="{246E60B9-455D-4195-9231-157ECF5D487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8" name="CustomShape 1">
          <a:extLst>
            <a:ext uri="{FF2B5EF4-FFF2-40B4-BE49-F238E27FC236}">
              <a16:creationId xmlns:a16="http://schemas.microsoft.com/office/drawing/2014/main" id="{8FBD91E9-919F-4037-BC61-12F5FCA59DD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29" name="CustomShape 1">
          <a:extLst>
            <a:ext uri="{FF2B5EF4-FFF2-40B4-BE49-F238E27FC236}">
              <a16:creationId xmlns:a16="http://schemas.microsoft.com/office/drawing/2014/main" id="{8ADA730D-CA53-4532-AE72-DD2AE34465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0" name="CustomShape 1">
          <a:extLst>
            <a:ext uri="{FF2B5EF4-FFF2-40B4-BE49-F238E27FC236}">
              <a16:creationId xmlns:a16="http://schemas.microsoft.com/office/drawing/2014/main" id="{72231B4A-20D0-4EB9-A2C9-D5299704558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1" name="CustomShape 1">
          <a:extLst>
            <a:ext uri="{FF2B5EF4-FFF2-40B4-BE49-F238E27FC236}">
              <a16:creationId xmlns:a16="http://schemas.microsoft.com/office/drawing/2014/main" id="{0B3F198C-4B7D-486E-A060-31D38FF88ED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2" name="CustomShape 1">
          <a:extLst>
            <a:ext uri="{FF2B5EF4-FFF2-40B4-BE49-F238E27FC236}">
              <a16:creationId xmlns:a16="http://schemas.microsoft.com/office/drawing/2014/main" id="{74DE0DE8-C96D-40DA-B9E4-C5E76B20557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3" name="CustomShape 1">
          <a:extLst>
            <a:ext uri="{FF2B5EF4-FFF2-40B4-BE49-F238E27FC236}">
              <a16:creationId xmlns:a16="http://schemas.microsoft.com/office/drawing/2014/main" id="{4A334567-6911-461C-AB6D-3FD220D8551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4" name="CustomShape 1">
          <a:extLst>
            <a:ext uri="{FF2B5EF4-FFF2-40B4-BE49-F238E27FC236}">
              <a16:creationId xmlns:a16="http://schemas.microsoft.com/office/drawing/2014/main" id="{78CD5DFE-C66E-451D-A2B9-2FF695867FD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5" name="CustomShape 1">
          <a:extLst>
            <a:ext uri="{FF2B5EF4-FFF2-40B4-BE49-F238E27FC236}">
              <a16:creationId xmlns:a16="http://schemas.microsoft.com/office/drawing/2014/main" id="{AB30390B-0A8C-458E-AED7-E9FC1DC029F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6" name="CustomShape 1">
          <a:extLst>
            <a:ext uri="{FF2B5EF4-FFF2-40B4-BE49-F238E27FC236}">
              <a16:creationId xmlns:a16="http://schemas.microsoft.com/office/drawing/2014/main" id="{E25C001F-125C-4B02-BED5-6CF1756E7DB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7" name="CustomShape 1">
          <a:extLst>
            <a:ext uri="{FF2B5EF4-FFF2-40B4-BE49-F238E27FC236}">
              <a16:creationId xmlns:a16="http://schemas.microsoft.com/office/drawing/2014/main" id="{773AA94F-0029-4DFD-9DE3-9BAFC350FDE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8" name="CustomShape 1">
          <a:extLst>
            <a:ext uri="{FF2B5EF4-FFF2-40B4-BE49-F238E27FC236}">
              <a16:creationId xmlns:a16="http://schemas.microsoft.com/office/drawing/2014/main" id="{7F8CE5D1-3370-4B15-9F1B-10EB53CFAE6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39" name="CustomShape 1">
          <a:extLst>
            <a:ext uri="{FF2B5EF4-FFF2-40B4-BE49-F238E27FC236}">
              <a16:creationId xmlns:a16="http://schemas.microsoft.com/office/drawing/2014/main" id="{BA09270F-8109-4F93-8A96-C5F00B4AA27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0" name="CustomShape 1">
          <a:extLst>
            <a:ext uri="{FF2B5EF4-FFF2-40B4-BE49-F238E27FC236}">
              <a16:creationId xmlns:a16="http://schemas.microsoft.com/office/drawing/2014/main" id="{54AECB7C-45A2-4FB3-9572-FFDAC6F87A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1" name="CustomShape 1">
          <a:extLst>
            <a:ext uri="{FF2B5EF4-FFF2-40B4-BE49-F238E27FC236}">
              <a16:creationId xmlns:a16="http://schemas.microsoft.com/office/drawing/2014/main" id="{E4A55002-6E43-4C18-8798-C0E1EDF00CA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2" name="CustomShape 1">
          <a:extLst>
            <a:ext uri="{FF2B5EF4-FFF2-40B4-BE49-F238E27FC236}">
              <a16:creationId xmlns:a16="http://schemas.microsoft.com/office/drawing/2014/main" id="{117F4AA9-244F-4C33-86AB-2DD4349FC24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3" name="CustomShape 1">
          <a:extLst>
            <a:ext uri="{FF2B5EF4-FFF2-40B4-BE49-F238E27FC236}">
              <a16:creationId xmlns:a16="http://schemas.microsoft.com/office/drawing/2014/main" id="{61A14386-4C5C-4C7E-9D3C-1B868AACAF6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4" name="CustomShape 1">
          <a:extLst>
            <a:ext uri="{FF2B5EF4-FFF2-40B4-BE49-F238E27FC236}">
              <a16:creationId xmlns:a16="http://schemas.microsoft.com/office/drawing/2014/main" id="{12AFCA14-CB82-44B6-A08F-59C50598583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5" name="CustomShape 1">
          <a:extLst>
            <a:ext uri="{FF2B5EF4-FFF2-40B4-BE49-F238E27FC236}">
              <a16:creationId xmlns:a16="http://schemas.microsoft.com/office/drawing/2014/main" id="{C2CC9038-C561-45CE-A462-60A4889714A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6" name="CustomShape 1">
          <a:extLst>
            <a:ext uri="{FF2B5EF4-FFF2-40B4-BE49-F238E27FC236}">
              <a16:creationId xmlns:a16="http://schemas.microsoft.com/office/drawing/2014/main" id="{C5404CB7-F262-445A-9986-88B3D5C1688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7" name="CustomShape 1">
          <a:extLst>
            <a:ext uri="{FF2B5EF4-FFF2-40B4-BE49-F238E27FC236}">
              <a16:creationId xmlns:a16="http://schemas.microsoft.com/office/drawing/2014/main" id="{A4E9590D-74FE-4C69-8464-156DB763F4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8" name="CustomShape 1">
          <a:extLst>
            <a:ext uri="{FF2B5EF4-FFF2-40B4-BE49-F238E27FC236}">
              <a16:creationId xmlns:a16="http://schemas.microsoft.com/office/drawing/2014/main" id="{4000429B-4D90-49AF-99E5-9E1F08BDCCC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49" name="CustomShape 1">
          <a:extLst>
            <a:ext uri="{FF2B5EF4-FFF2-40B4-BE49-F238E27FC236}">
              <a16:creationId xmlns:a16="http://schemas.microsoft.com/office/drawing/2014/main" id="{05E0F9BE-3A1B-4C71-A430-139EB31132D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0" name="CustomShape 1">
          <a:extLst>
            <a:ext uri="{FF2B5EF4-FFF2-40B4-BE49-F238E27FC236}">
              <a16:creationId xmlns:a16="http://schemas.microsoft.com/office/drawing/2014/main" id="{20189348-55EE-400E-803C-9E9C2F8ED9B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1" name="CustomShape 1">
          <a:extLst>
            <a:ext uri="{FF2B5EF4-FFF2-40B4-BE49-F238E27FC236}">
              <a16:creationId xmlns:a16="http://schemas.microsoft.com/office/drawing/2014/main" id="{3840E892-3036-445E-820E-B9E4ADC990E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2" name="CustomShape 1">
          <a:extLst>
            <a:ext uri="{FF2B5EF4-FFF2-40B4-BE49-F238E27FC236}">
              <a16:creationId xmlns:a16="http://schemas.microsoft.com/office/drawing/2014/main" id="{3D64066E-4055-4D0D-8C10-7CDDDFB94CC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3" name="CustomShape 1">
          <a:extLst>
            <a:ext uri="{FF2B5EF4-FFF2-40B4-BE49-F238E27FC236}">
              <a16:creationId xmlns:a16="http://schemas.microsoft.com/office/drawing/2014/main" id="{45C1B11E-9835-4A78-8963-FE8E8B518DC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4" name="CustomShape 1">
          <a:extLst>
            <a:ext uri="{FF2B5EF4-FFF2-40B4-BE49-F238E27FC236}">
              <a16:creationId xmlns:a16="http://schemas.microsoft.com/office/drawing/2014/main" id="{C9AF5517-1708-4AF7-BDE8-287B0F0005B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5" name="CustomShape 1">
          <a:extLst>
            <a:ext uri="{FF2B5EF4-FFF2-40B4-BE49-F238E27FC236}">
              <a16:creationId xmlns:a16="http://schemas.microsoft.com/office/drawing/2014/main" id="{416B81FC-AEDA-49E8-9CA4-F8E8C31AE51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6" name="CustomShape 1">
          <a:extLst>
            <a:ext uri="{FF2B5EF4-FFF2-40B4-BE49-F238E27FC236}">
              <a16:creationId xmlns:a16="http://schemas.microsoft.com/office/drawing/2014/main" id="{5C0F8220-58DE-4B51-BEFC-0B9DB49F19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7" name="CustomShape 1">
          <a:extLst>
            <a:ext uri="{FF2B5EF4-FFF2-40B4-BE49-F238E27FC236}">
              <a16:creationId xmlns:a16="http://schemas.microsoft.com/office/drawing/2014/main" id="{D051544D-578D-4FD7-882B-4812F32FABC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8" name="CustomShape 1">
          <a:extLst>
            <a:ext uri="{FF2B5EF4-FFF2-40B4-BE49-F238E27FC236}">
              <a16:creationId xmlns:a16="http://schemas.microsoft.com/office/drawing/2014/main" id="{2BAB3E5D-F0F2-42C8-B778-D8EAC1C07F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59" name="CustomShape 1">
          <a:extLst>
            <a:ext uri="{FF2B5EF4-FFF2-40B4-BE49-F238E27FC236}">
              <a16:creationId xmlns:a16="http://schemas.microsoft.com/office/drawing/2014/main" id="{16C82C98-A0B7-4256-BD9A-3D81E959B85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0" name="CustomShape 1">
          <a:extLst>
            <a:ext uri="{FF2B5EF4-FFF2-40B4-BE49-F238E27FC236}">
              <a16:creationId xmlns:a16="http://schemas.microsoft.com/office/drawing/2014/main" id="{9650DEFA-6854-4E1C-B905-5CB4D01A77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1" name="CustomShape 1">
          <a:extLst>
            <a:ext uri="{FF2B5EF4-FFF2-40B4-BE49-F238E27FC236}">
              <a16:creationId xmlns:a16="http://schemas.microsoft.com/office/drawing/2014/main" id="{CC851728-7861-41FC-82F5-3C98A793E37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2" name="CustomShape 1">
          <a:extLst>
            <a:ext uri="{FF2B5EF4-FFF2-40B4-BE49-F238E27FC236}">
              <a16:creationId xmlns:a16="http://schemas.microsoft.com/office/drawing/2014/main" id="{99A22347-ADCE-4192-8FB6-5267CFBB6C3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3" name="CustomShape 1">
          <a:extLst>
            <a:ext uri="{FF2B5EF4-FFF2-40B4-BE49-F238E27FC236}">
              <a16:creationId xmlns:a16="http://schemas.microsoft.com/office/drawing/2014/main" id="{09637BD3-4F0F-4904-B86B-5B499CD3984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4" name="CustomShape 1">
          <a:extLst>
            <a:ext uri="{FF2B5EF4-FFF2-40B4-BE49-F238E27FC236}">
              <a16:creationId xmlns:a16="http://schemas.microsoft.com/office/drawing/2014/main" id="{749B0D14-66C5-4EE2-96C5-592C77DF61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5" name="CustomShape 1">
          <a:extLst>
            <a:ext uri="{FF2B5EF4-FFF2-40B4-BE49-F238E27FC236}">
              <a16:creationId xmlns:a16="http://schemas.microsoft.com/office/drawing/2014/main" id="{9829C257-7647-4630-A1C0-8B3921B852E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6" name="CustomShape 1">
          <a:extLst>
            <a:ext uri="{FF2B5EF4-FFF2-40B4-BE49-F238E27FC236}">
              <a16:creationId xmlns:a16="http://schemas.microsoft.com/office/drawing/2014/main" id="{D6B47255-2056-4460-A5D6-F25722F7724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7" name="CustomShape 1">
          <a:extLst>
            <a:ext uri="{FF2B5EF4-FFF2-40B4-BE49-F238E27FC236}">
              <a16:creationId xmlns:a16="http://schemas.microsoft.com/office/drawing/2014/main" id="{AF7556E6-5CEE-4358-9C7D-469B4AE8760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8" name="CustomShape 1">
          <a:extLst>
            <a:ext uri="{FF2B5EF4-FFF2-40B4-BE49-F238E27FC236}">
              <a16:creationId xmlns:a16="http://schemas.microsoft.com/office/drawing/2014/main" id="{3451EEB2-081F-4EF0-9E01-0DE77AB0436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69" name="CustomShape 1">
          <a:extLst>
            <a:ext uri="{FF2B5EF4-FFF2-40B4-BE49-F238E27FC236}">
              <a16:creationId xmlns:a16="http://schemas.microsoft.com/office/drawing/2014/main" id="{A5D026D6-71FC-4327-B144-AC263DE932A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0" name="CustomShape 1">
          <a:extLst>
            <a:ext uri="{FF2B5EF4-FFF2-40B4-BE49-F238E27FC236}">
              <a16:creationId xmlns:a16="http://schemas.microsoft.com/office/drawing/2014/main" id="{9D9E1F0A-57C8-4E7B-B061-F5EBBC0927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1" name="CustomShape 1">
          <a:extLst>
            <a:ext uri="{FF2B5EF4-FFF2-40B4-BE49-F238E27FC236}">
              <a16:creationId xmlns:a16="http://schemas.microsoft.com/office/drawing/2014/main" id="{4C6A374C-A706-4D07-A977-C9FC686AEB6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2" name="CustomShape 1">
          <a:extLst>
            <a:ext uri="{FF2B5EF4-FFF2-40B4-BE49-F238E27FC236}">
              <a16:creationId xmlns:a16="http://schemas.microsoft.com/office/drawing/2014/main" id="{DEDD5042-F20B-429B-858C-62C1D3EBFAB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3" name="CustomShape 1">
          <a:extLst>
            <a:ext uri="{FF2B5EF4-FFF2-40B4-BE49-F238E27FC236}">
              <a16:creationId xmlns:a16="http://schemas.microsoft.com/office/drawing/2014/main" id="{1638F895-1BE1-49D6-AC60-3F00DB902E2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4" name="CustomShape 1">
          <a:extLst>
            <a:ext uri="{FF2B5EF4-FFF2-40B4-BE49-F238E27FC236}">
              <a16:creationId xmlns:a16="http://schemas.microsoft.com/office/drawing/2014/main" id="{A5C42E61-58C6-409E-B48D-FCBB289F59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5" name="CustomShape 1">
          <a:extLst>
            <a:ext uri="{FF2B5EF4-FFF2-40B4-BE49-F238E27FC236}">
              <a16:creationId xmlns:a16="http://schemas.microsoft.com/office/drawing/2014/main" id="{DF83AFF9-A2D9-4824-8D2F-4DEE699DEA9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6" name="CustomShape 1">
          <a:extLst>
            <a:ext uri="{FF2B5EF4-FFF2-40B4-BE49-F238E27FC236}">
              <a16:creationId xmlns:a16="http://schemas.microsoft.com/office/drawing/2014/main" id="{A8A13659-A9CB-474C-BFDC-67979E09BFE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7" name="CustomShape 1">
          <a:extLst>
            <a:ext uri="{FF2B5EF4-FFF2-40B4-BE49-F238E27FC236}">
              <a16:creationId xmlns:a16="http://schemas.microsoft.com/office/drawing/2014/main" id="{E30B20E2-1497-483E-A9EA-8C47FED9166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8" name="CustomShape 1">
          <a:extLst>
            <a:ext uri="{FF2B5EF4-FFF2-40B4-BE49-F238E27FC236}">
              <a16:creationId xmlns:a16="http://schemas.microsoft.com/office/drawing/2014/main" id="{4E66227B-F429-4848-809A-C14634FAA3C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79" name="CustomShape 1">
          <a:extLst>
            <a:ext uri="{FF2B5EF4-FFF2-40B4-BE49-F238E27FC236}">
              <a16:creationId xmlns:a16="http://schemas.microsoft.com/office/drawing/2014/main" id="{4F0CDF32-A1F8-414A-8D39-2F3FF97CE98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0" name="CustomShape 1">
          <a:extLst>
            <a:ext uri="{FF2B5EF4-FFF2-40B4-BE49-F238E27FC236}">
              <a16:creationId xmlns:a16="http://schemas.microsoft.com/office/drawing/2014/main" id="{64BE9478-788B-44FE-8E6F-6A404282B9A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1" name="CustomShape 1">
          <a:extLst>
            <a:ext uri="{FF2B5EF4-FFF2-40B4-BE49-F238E27FC236}">
              <a16:creationId xmlns:a16="http://schemas.microsoft.com/office/drawing/2014/main" id="{EF902A36-8FE5-49E1-9E55-8F3BD4C1F8B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2" name="CustomShape 1">
          <a:extLst>
            <a:ext uri="{FF2B5EF4-FFF2-40B4-BE49-F238E27FC236}">
              <a16:creationId xmlns:a16="http://schemas.microsoft.com/office/drawing/2014/main" id="{1E52BE0B-1308-40B0-B5FF-40FDDBD9BA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3" name="CustomShape 1">
          <a:extLst>
            <a:ext uri="{FF2B5EF4-FFF2-40B4-BE49-F238E27FC236}">
              <a16:creationId xmlns:a16="http://schemas.microsoft.com/office/drawing/2014/main" id="{E3B6CBC0-3CD1-41E0-9FB1-0BFE624537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4" name="CustomShape 1">
          <a:extLst>
            <a:ext uri="{FF2B5EF4-FFF2-40B4-BE49-F238E27FC236}">
              <a16:creationId xmlns:a16="http://schemas.microsoft.com/office/drawing/2014/main" id="{6A06BF18-2F4A-477B-990B-1A86A5F128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5" name="CustomShape 1">
          <a:extLst>
            <a:ext uri="{FF2B5EF4-FFF2-40B4-BE49-F238E27FC236}">
              <a16:creationId xmlns:a16="http://schemas.microsoft.com/office/drawing/2014/main" id="{65473DB8-1121-4D94-A900-6AA01DAF73D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6" name="CustomShape 1">
          <a:extLst>
            <a:ext uri="{FF2B5EF4-FFF2-40B4-BE49-F238E27FC236}">
              <a16:creationId xmlns:a16="http://schemas.microsoft.com/office/drawing/2014/main" id="{B2D4874C-BA75-45CB-832A-C2AA4C1FDD8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7" name="CustomShape 1">
          <a:extLst>
            <a:ext uri="{FF2B5EF4-FFF2-40B4-BE49-F238E27FC236}">
              <a16:creationId xmlns:a16="http://schemas.microsoft.com/office/drawing/2014/main" id="{677214D7-A4E9-4D9A-829E-AFF565E6CA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8" name="CustomShape 1">
          <a:extLst>
            <a:ext uri="{FF2B5EF4-FFF2-40B4-BE49-F238E27FC236}">
              <a16:creationId xmlns:a16="http://schemas.microsoft.com/office/drawing/2014/main" id="{75F0358D-AEA6-4735-9D2C-11312F594F3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89" name="CustomShape 1">
          <a:extLst>
            <a:ext uri="{FF2B5EF4-FFF2-40B4-BE49-F238E27FC236}">
              <a16:creationId xmlns:a16="http://schemas.microsoft.com/office/drawing/2014/main" id="{BE0A13EB-1816-465C-861F-F3383888138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0" name="CustomShape 1">
          <a:extLst>
            <a:ext uri="{FF2B5EF4-FFF2-40B4-BE49-F238E27FC236}">
              <a16:creationId xmlns:a16="http://schemas.microsoft.com/office/drawing/2014/main" id="{D8F5DB93-99AE-4D51-900E-B43B8C56133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1" name="CustomShape 1">
          <a:extLst>
            <a:ext uri="{FF2B5EF4-FFF2-40B4-BE49-F238E27FC236}">
              <a16:creationId xmlns:a16="http://schemas.microsoft.com/office/drawing/2014/main" id="{7805F2BF-F415-4F69-AA48-635E1393EF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2" name="CustomShape 1">
          <a:extLst>
            <a:ext uri="{FF2B5EF4-FFF2-40B4-BE49-F238E27FC236}">
              <a16:creationId xmlns:a16="http://schemas.microsoft.com/office/drawing/2014/main" id="{2B90E7DA-42ED-4797-9C41-B2D7C8ADEE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3" name="CustomShape 1">
          <a:extLst>
            <a:ext uri="{FF2B5EF4-FFF2-40B4-BE49-F238E27FC236}">
              <a16:creationId xmlns:a16="http://schemas.microsoft.com/office/drawing/2014/main" id="{661EFE46-DBBE-4442-AA8C-9830BB5B327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4" name="CustomShape 1">
          <a:extLst>
            <a:ext uri="{FF2B5EF4-FFF2-40B4-BE49-F238E27FC236}">
              <a16:creationId xmlns:a16="http://schemas.microsoft.com/office/drawing/2014/main" id="{B47204CD-BC82-49A2-889D-E4C1DBFC455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5" name="CustomShape 1">
          <a:extLst>
            <a:ext uri="{FF2B5EF4-FFF2-40B4-BE49-F238E27FC236}">
              <a16:creationId xmlns:a16="http://schemas.microsoft.com/office/drawing/2014/main" id="{080A10F2-53DD-412E-A6E8-5D2001869B3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6" name="CustomShape 1">
          <a:extLst>
            <a:ext uri="{FF2B5EF4-FFF2-40B4-BE49-F238E27FC236}">
              <a16:creationId xmlns:a16="http://schemas.microsoft.com/office/drawing/2014/main" id="{C9C11514-7F75-4848-B167-20F5D0F14D3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7" name="CustomShape 1">
          <a:extLst>
            <a:ext uri="{FF2B5EF4-FFF2-40B4-BE49-F238E27FC236}">
              <a16:creationId xmlns:a16="http://schemas.microsoft.com/office/drawing/2014/main" id="{31DB9749-FC37-432D-8C67-C3952CCBD3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8" name="CustomShape 1">
          <a:extLst>
            <a:ext uri="{FF2B5EF4-FFF2-40B4-BE49-F238E27FC236}">
              <a16:creationId xmlns:a16="http://schemas.microsoft.com/office/drawing/2014/main" id="{948388C4-A8DF-4DA0-B0B5-647F2C190CA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099" name="CustomShape 1">
          <a:extLst>
            <a:ext uri="{FF2B5EF4-FFF2-40B4-BE49-F238E27FC236}">
              <a16:creationId xmlns:a16="http://schemas.microsoft.com/office/drawing/2014/main" id="{C5EC21E1-27CD-4EAE-8527-927EE5AF186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0" name="CustomShape 1">
          <a:extLst>
            <a:ext uri="{FF2B5EF4-FFF2-40B4-BE49-F238E27FC236}">
              <a16:creationId xmlns:a16="http://schemas.microsoft.com/office/drawing/2014/main" id="{F98BDABE-E54A-4D46-A327-37AE2C39D62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1" name="CustomShape 1">
          <a:extLst>
            <a:ext uri="{FF2B5EF4-FFF2-40B4-BE49-F238E27FC236}">
              <a16:creationId xmlns:a16="http://schemas.microsoft.com/office/drawing/2014/main" id="{91E09935-862F-4F88-A6D2-7E3C680BD4F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2" name="CustomShape 1">
          <a:extLst>
            <a:ext uri="{FF2B5EF4-FFF2-40B4-BE49-F238E27FC236}">
              <a16:creationId xmlns:a16="http://schemas.microsoft.com/office/drawing/2014/main" id="{DD1D8E81-7C4B-41D7-A91A-DD42CF7426C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3" name="CustomShape 1">
          <a:extLst>
            <a:ext uri="{FF2B5EF4-FFF2-40B4-BE49-F238E27FC236}">
              <a16:creationId xmlns:a16="http://schemas.microsoft.com/office/drawing/2014/main" id="{E07EE36D-1AA6-4258-B653-B0035508A70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4" name="CustomShape 1">
          <a:extLst>
            <a:ext uri="{FF2B5EF4-FFF2-40B4-BE49-F238E27FC236}">
              <a16:creationId xmlns:a16="http://schemas.microsoft.com/office/drawing/2014/main" id="{BB637B49-E730-4876-A241-B77EF0A8182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5" name="CustomShape 1">
          <a:extLst>
            <a:ext uri="{FF2B5EF4-FFF2-40B4-BE49-F238E27FC236}">
              <a16:creationId xmlns:a16="http://schemas.microsoft.com/office/drawing/2014/main" id="{16E4F3E3-5384-4B42-B7AD-FE120A3241F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6" name="CustomShape 1">
          <a:extLst>
            <a:ext uri="{FF2B5EF4-FFF2-40B4-BE49-F238E27FC236}">
              <a16:creationId xmlns:a16="http://schemas.microsoft.com/office/drawing/2014/main" id="{EF7C7AC0-AEB2-4289-B584-1E825E6DFEE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7" name="CustomShape 1">
          <a:extLst>
            <a:ext uri="{FF2B5EF4-FFF2-40B4-BE49-F238E27FC236}">
              <a16:creationId xmlns:a16="http://schemas.microsoft.com/office/drawing/2014/main" id="{B639591C-478D-45A9-ABE8-21F0A98A7EF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8" name="CustomShape 1">
          <a:extLst>
            <a:ext uri="{FF2B5EF4-FFF2-40B4-BE49-F238E27FC236}">
              <a16:creationId xmlns:a16="http://schemas.microsoft.com/office/drawing/2014/main" id="{5E0BD1CC-92A2-4CD9-B72E-20BE6C790C0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09" name="CustomShape 1">
          <a:extLst>
            <a:ext uri="{FF2B5EF4-FFF2-40B4-BE49-F238E27FC236}">
              <a16:creationId xmlns:a16="http://schemas.microsoft.com/office/drawing/2014/main" id="{723B9DEF-657A-499A-ABB8-AFDCF33C243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0" name="CustomShape 1">
          <a:extLst>
            <a:ext uri="{FF2B5EF4-FFF2-40B4-BE49-F238E27FC236}">
              <a16:creationId xmlns:a16="http://schemas.microsoft.com/office/drawing/2014/main" id="{9BFE558D-54EC-41C4-A0D9-E2064E867FC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1" name="CustomShape 1">
          <a:extLst>
            <a:ext uri="{FF2B5EF4-FFF2-40B4-BE49-F238E27FC236}">
              <a16:creationId xmlns:a16="http://schemas.microsoft.com/office/drawing/2014/main" id="{C8EDA884-6BD1-4CC6-8DF1-7732015762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2" name="CustomShape 1">
          <a:extLst>
            <a:ext uri="{FF2B5EF4-FFF2-40B4-BE49-F238E27FC236}">
              <a16:creationId xmlns:a16="http://schemas.microsoft.com/office/drawing/2014/main" id="{7410DBCE-A5A0-470B-8E80-E93D17BFA6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3" name="CustomShape 1">
          <a:extLst>
            <a:ext uri="{FF2B5EF4-FFF2-40B4-BE49-F238E27FC236}">
              <a16:creationId xmlns:a16="http://schemas.microsoft.com/office/drawing/2014/main" id="{FAFC4256-0536-4022-A2DE-A176A80833D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4" name="CustomShape 1">
          <a:extLst>
            <a:ext uri="{FF2B5EF4-FFF2-40B4-BE49-F238E27FC236}">
              <a16:creationId xmlns:a16="http://schemas.microsoft.com/office/drawing/2014/main" id="{A1690849-105B-42E2-A296-3EE11862823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5" name="CustomShape 1">
          <a:extLst>
            <a:ext uri="{FF2B5EF4-FFF2-40B4-BE49-F238E27FC236}">
              <a16:creationId xmlns:a16="http://schemas.microsoft.com/office/drawing/2014/main" id="{EFA7EF31-DF3A-4209-9282-5148950EE19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6" name="CustomShape 1">
          <a:extLst>
            <a:ext uri="{FF2B5EF4-FFF2-40B4-BE49-F238E27FC236}">
              <a16:creationId xmlns:a16="http://schemas.microsoft.com/office/drawing/2014/main" id="{C890489F-D01C-44C2-BFD4-B6ED5537183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7" name="CustomShape 1">
          <a:extLst>
            <a:ext uri="{FF2B5EF4-FFF2-40B4-BE49-F238E27FC236}">
              <a16:creationId xmlns:a16="http://schemas.microsoft.com/office/drawing/2014/main" id="{D9A425D3-6389-4B88-B0DA-CEBEE1FBC0A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8" name="CustomShape 1">
          <a:extLst>
            <a:ext uri="{FF2B5EF4-FFF2-40B4-BE49-F238E27FC236}">
              <a16:creationId xmlns:a16="http://schemas.microsoft.com/office/drawing/2014/main" id="{4C77B5B3-5886-4304-9A8F-8DE8EA199DB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19" name="CustomShape 1">
          <a:extLst>
            <a:ext uri="{FF2B5EF4-FFF2-40B4-BE49-F238E27FC236}">
              <a16:creationId xmlns:a16="http://schemas.microsoft.com/office/drawing/2014/main" id="{1F6B4C9D-953F-4017-911C-CAA6FD795F5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0" name="CustomShape 1">
          <a:extLst>
            <a:ext uri="{FF2B5EF4-FFF2-40B4-BE49-F238E27FC236}">
              <a16:creationId xmlns:a16="http://schemas.microsoft.com/office/drawing/2014/main" id="{E0599F1E-5399-4344-B4E6-5BC7A9CCDAD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1" name="CustomShape 1">
          <a:extLst>
            <a:ext uri="{FF2B5EF4-FFF2-40B4-BE49-F238E27FC236}">
              <a16:creationId xmlns:a16="http://schemas.microsoft.com/office/drawing/2014/main" id="{B32622B0-014D-4863-8832-4CA0E3B814B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2" name="CustomShape 1">
          <a:extLst>
            <a:ext uri="{FF2B5EF4-FFF2-40B4-BE49-F238E27FC236}">
              <a16:creationId xmlns:a16="http://schemas.microsoft.com/office/drawing/2014/main" id="{4D444C48-E499-411B-8EEC-00451F3A29E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3" name="CustomShape 1">
          <a:extLst>
            <a:ext uri="{FF2B5EF4-FFF2-40B4-BE49-F238E27FC236}">
              <a16:creationId xmlns:a16="http://schemas.microsoft.com/office/drawing/2014/main" id="{D1D0229E-8FE5-437E-B216-D2C2407FB07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4" name="CustomShape 1">
          <a:extLst>
            <a:ext uri="{FF2B5EF4-FFF2-40B4-BE49-F238E27FC236}">
              <a16:creationId xmlns:a16="http://schemas.microsoft.com/office/drawing/2014/main" id="{685FFA56-0F06-49E7-93DE-5C62C9C0053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5" name="CustomShape 1">
          <a:extLst>
            <a:ext uri="{FF2B5EF4-FFF2-40B4-BE49-F238E27FC236}">
              <a16:creationId xmlns:a16="http://schemas.microsoft.com/office/drawing/2014/main" id="{6D7EE53A-DA88-4D27-B09A-46BBB318F41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6" name="CustomShape 1">
          <a:extLst>
            <a:ext uri="{FF2B5EF4-FFF2-40B4-BE49-F238E27FC236}">
              <a16:creationId xmlns:a16="http://schemas.microsoft.com/office/drawing/2014/main" id="{4BA24655-5BD0-4C82-B314-9537D1B610F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7" name="CustomShape 1">
          <a:extLst>
            <a:ext uri="{FF2B5EF4-FFF2-40B4-BE49-F238E27FC236}">
              <a16:creationId xmlns:a16="http://schemas.microsoft.com/office/drawing/2014/main" id="{1010E549-C59E-4652-BDC4-B6F4879A2B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8" name="CustomShape 1">
          <a:extLst>
            <a:ext uri="{FF2B5EF4-FFF2-40B4-BE49-F238E27FC236}">
              <a16:creationId xmlns:a16="http://schemas.microsoft.com/office/drawing/2014/main" id="{F9D759B4-6733-4A60-AFD8-AE61270A39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29" name="CustomShape 1">
          <a:extLst>
            <a:ext uri="{FF2B5EF4-FFF2-40B4-BE49-F238E27FC236}">
              <a16:creationId xmlns:a16="http://schemas.microsoft.com/office/drawing/2014/main" id="{BC20BD27-C7F1-4871-AE9B-E1A33C0FC8B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0" name="CustomShape 1">
          <a:extLst>
            <a:ext uri="{FF2B5EF4-FFF2-40B4-BE49-F238E27FC236}">
              <a16:creationId xmlns:a16="http://schemas.microsoft.com/office/drawing/2014/main" id="{AA0F6162-677A-4F6D-A409-4E97D8295A8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1" name="CustomShape 1">
          <a:extLst>
            <a:ext uri="{FF2B5EF4-FFF2-40B4-BE49-F238E27FC236}">
              <a16:creationId xmlns:a16="http://schemas.microsoft.com/office/drawing/2014/main" id="{E72095A9-B8AD-45E0-9884-4D820AB0BCF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2" name="CustomShape 1">
          <a:extLst>
            <a:ext uri="{FF2B5EF4-FFF2-40B4-BE49-F238E27FC236}">
              <a16:creationId xmlns:a16="http://schemas.microsoft.com/office/drawing/2014/main" id="{A021CBC0-B2BC-4A38-915D-BDE2F464063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3" name="CustomShape 1">
          <a:extLst>
            <a:ext uri="{FF2B5EF4-FFF2-40B4-BE49-F238E27FC236}">
              <a16:creationId xmlns:a16="http://schemas.microsoft.com/office/drawing/2014/main" id="{1F41DD31-7254-469C-BE85-A945863AC91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4" name="CustomShape 1">
          <a:extLst>
            <a:ext uri="{FF2B5EF4-FFF2-40B4-BE49-F238E27FC236}">
              <a16:creationId xmlns:a16="http://schemas.microsoft.com/office/drawing/2014/main" id="{49849541-7165-4DD3-BB3A-E0A7C5F5CFF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5" name="CustomShape 1">
          <a:extLst>
            <a:ext uri="{FF2B5EF4-FFF2-40B4-BE49-F238E27FC236}">
              <a16:creationId xmlns:a16="http://schemas.microsoft.com/office/drawing/2014/main" id="{1709C069-3AAD-4991-BFE7-A50C070D1CF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6" name="CustomShape 1">
          <a:extLst>
            <a:ext uri="{FF2B5EF4-FFF2-40B4-BE49-F238E27FC236}">
              <a16:creationId xmlns:a16="http://schemas.microsoft.com/office/drawing/2014/main" id="{0408E981-F747-4F22-A2AD-499666DD33B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7" name="CustomShape 1">
          <a:extLst>
            <a:ext uri="{FF2B5EF4-FFF2-40B4-BE49-F238E27FC236}">
              <a16:creationId xmlns:a16="http://schemas.microsoft.com/office/drawing/2014/main" id="{28795943-E9A1-426A-84F5-FD6573465FA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8" name="CustomShape 1">
          <a:extLst>
            <a:ext uri="{FF2B5EF4-FFF2-40B4-BE49-F238E27FC236}">
              <a16:creationId xmlns:a16="http://schemas.microsoft.com/office/drawing/2014/main" id="{3014B948-B541-4C86-B365-4DC2F783C7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39" name="CustomShape 1">
          <a:extLst>
            <a:ext uri="{FF2B5EF4-FFF2-40B4-BE49-F238E27FC236}">
              <a16:creationId xmlns:a16="http://schemas.microsoft.com/office/drawing/2014/main" id="{EBB61B3D-9C18-4376-BDB8-5B2C98DAB21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0" name="CustomShape 1">
          <a:extLst>
            <a:ext uri="{FF2B5EF4-FFF2-40B4-BE49-F238E27FC236}">
              <a16:creationId xmlns:a16="http://schemas.microsoft.com/office/drawing/2014/main" id="{2B7031F6-71AD-45A1-A5C5-C4A6E93EE24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1" name="CustomShape 1">
          <a:extLst>
            <a:ext uri="{FF2B5EF4-FFF2-40B4-BE49-F238E27FC236}">
              <a16:creationId xmlns:a16="http://schemas.microsoft.com/office/drawing/2014/main" id="{DEC05FB9-6025-47BC-81A6-16E6F38CA3D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2" name="CustomShape 1">
          <a:extLst>
            <a:ext uri="{FF2B5EF4-FFF2-40B4-BE49-F238E27FC236}">
              <a16:creationId xmlns:a16="http://schemas.microsoft.com/office/drawing/2014/main" id="{BEB9F7C9-113C-48DA-999D-72E67E5F144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3" name="CustomShape 1">
          <a:extLst>
            <a:ext uri="{FF2B5EF4-FFF2-40B4-BE49-F238E27FC236}">
              <a16:creationId xmlns:a16="http://schemas.microsoft.com/office/drawing/2014/main" id="{76B21264-8842-49D3-A951-E41662F445C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4" name="CustomShape 1">
          <a:extLst>
            <a:ext uri="{FF2B5EF4-FFF2-40B4-BE49-F238E27FC236}">
              <a16:creationId xmlns:a16="http://schemas.microsoft.com/office/drawing/2014/main" id="{2A77C3E0-255C-4953-94FC-C03C918C0D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5" name="CustomShape 1">
          <a:extLst>
            <a:ext uri="{FF2B5EF4-FFF2-40B4-BE49-F238E27FC236}">
              <a16:creationId xmlns:a16="http://schemas.microsoft.com/office/drawing/2014/main" id="{6528A852-59CC-4A0E-9D7F-6C47AE54F9F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6" name="CustomShape 1">
          <a:extLst>
            <a:ext uri="{FF2B5EF4-FFF2-40B4-BE49-F238E27FC236}">
              <a16:creationId xmlns:a16="http://schemas.microsoft.com/office/drawing/2014/main" id="{FD787CB9-A763-4BD1-BBEF-95B2D998E2C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7" name="CustomShape 1">
          <a:extLst>
            <a:ext uri="{FF2B5EF4-FFF2-40B4-BE49-F238E27FC236}">
              <a16:creationId xmlns:a16="http://schemas.microsoft.com/office/drawing/2014/main" id="{AD7970A5-AC0D-4B37-BAE1-699A536CABB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8" name="CustomShape 1">
          <a:extLst>
            <a:ext uri="{FF2B5EF4-FFF2-40B4-BE49-F238E27FC236}">
              <a16:creationId xmlns:a16="http://schemas.microsoft.com/office/drawing/2014/main" id="{6151B600-FCFE-4381-AE4B-5FEDDE216FC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49" name="CustomShape 1">
          <a:extLst>
            <a:ext uri="{FF2B5EF4-FFF2-40B4-BE49-F238E27FC236}">
              <a16:creationId xmlns:a16="http://schemas.microsoft.com/office/drawing/2014/main" id="{36F16494-91A6-460C-919D-48E0A45F679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0" name="CustomShape 1">
          <a:extLst>
            <a:ext uri="{FF2B5EF4-FFF2-40B4-BE49-F238E27FC236}">
              <a16:creationId xmlns:a16="http://schemas.microsoft.com/office/drawing/2014/main" id="{1BE81661-91BF-4D46-8086-2FBC9D9EE53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1" name="CustomShape 1">
          <a:extLst>
            <a:ext uri="{FF2B5EF4-FFF2-40B4-BE49-F238E27FC236}">
              <a16:creationId xmlns:a16="http://schemas.microsoft.com/office/drawing/2014/main" id="{1CBEFD4E-56F0-453D-9689-0C55893359D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2" name="CustomShape 1">
          <a:extLst>
            <a:ext uri="{FF2B5EF4-FFF2-40B4-BE49-F238E27FC236}">
              <a16:creationId xmlns:a16="http://schemas.microsoft.com/office/drawing/2014/main" id="{AC3C3A63-D92C-4196-AC12-995C4D4966F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3" name="CustomShape 1">
          <a:extLst>
            <a:ext uri="{FF2B5EF4-FFF2-40B4-BE49-F238E27FC236}">
              <a16:creationId xmlns:a16="http://schemas.microsoft.com/office/drawing/2014/main" id="{0B01505C-BBE9-4DB4-9D6A-2B8F002ADE8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4" name="CustomShape 1">
          <a:extLst>
            <a:ext uri="{FF2B5EF4-FFF2-40B4-BE49-F238E27FC236}">
              <a16:creationId xmlns:a16="http://schemas.microsoft.com/office/drawing/2014/main" id="{C9218C58-7B03-4FB1-ACAA-61BB4557161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5" name="CustomShape 1">
          <a:extLst>
            <a:ext uri="{FF2B5EF4-FFF2-40B4-BE49-F238E27FC236}">
              <a16:creationId xmlns:a16="http://schemas.microsoft.com/office/drawing/2014/main" id="{CA0D621C-28AF-4511-8EC9-B05FCA1A9CA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6" name="CustomShape 1">
          <a:extLst>
            <a:ext uri="{FF2B5EF4-FFF2-40B4-BE49-F238E27FC236}">
              <a16:creationId xmlns:a16="http://schemas.microsoft.com/office/drawing/2014/main" id="{EE44F312-1744-4F47-B6B4-B6BFDB6791E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7" name="CustomShape 1">
          <a:extLst>
            <a:ext uri="{FF2B5EF4-FFF2-40B4-BE49-F238E27FC236}">
              <a16:creationId xmlns:a16="http://schemas.microsoft.com/office/drawing/2014/main" id="{9153F486-C03E-48D1-A7FD-E8BD2072E1D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8" name="CustomShape 1">
          <a:extLst>
            <a:ext uri="{FF2B5EF4-FFF2-40B4-BE49-F238E27FC236}">
              <a16:creationId xmlns:a16="http://schemas.microsoft.com/office/drawing/2014/main" id="{402C1BE6-F4B6-4F91-9FD7-0AFDBE23A0F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59" name="CustomShape 1">
          <a:extLst>
            <a:ext uri="{FF2B5EF4-FFF2-40B4-BE49-F238E27FC236}">
              <a16:creationId xmlns:a16="http://schemas.microsoft.com/office/drawing/2014/main" id="{B33F2468-DB81-4CAF-B981-1D1B0F02F4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0" name="CustomShape 1">
          <a:extLst>
            <a:ext uri="{FF2B5EF4-FFF2-40B4-BE49-F238E27FC236}">
              <a16:creationId xmlns:a16="http://schemas.microsoft.com/office/drawing/2014/main" id="{A8AF51B3-9311-4EC8-A4DD-481FA7BE6D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1" name="CustomShape 1">
          <a:extLst>
            <a:ext uri="{FF2B5EF4-FFF2-40B4-BE49-F238E27FC236}">
              <a16:creationId xmlns:a16="http://schemas.microsoft.com/office/drawing/2014/main" id="{BE691237-61C4-431C-A3B4-35777C2830E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2" name="CustomShape 1">
          <a:extLst>
            <a:ext uri="{FF2B5EF4-FFF2-40B4-BE49-F238E27FC236}">
              <a16:creationId xmlns:a16="http://schemas.microsoft.com/office/drawing/2014/main" id="{2B233BC6-43F9-4C81-8538-72BA30B7A5B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3" name="CustomShape 1">
          <a:extLst>
            <a:ext uri="{FF2B5EF4-FFF2-40B4-BE49-F238E27FC236}">
              <a16:creationId xmlns:a16="http://schemas.microsoft.com/office/drawing/2014/main" id="{CC1BB5C2-EE50-4C16-B771-2882F861602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4" name="CustomShape 1">
          <a:extLst>
            <a:ext uri="{FF2B5EF4-FFF2-40B4-BE49-F238E27FC236}">
              <a16:creationId xmlns:a16="http://schemas.microsoft.com/office/drawing/2014/main" id="{DAC1D4AD-5292-444A-BEA7-1FD4A3FA74C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5" name="CustomShape 1">
          <a:extLst>
            <a:ext uri="{FF2B5EF4-FFF2-40B4-BE49-F238E27FC236}">
              <a16:creationId xmlns:a16="http://schemas.microsoft.com/office/drawing/2014/main" id="{5D83F1DE-0C77-4E99-BF28-3D268E1ECD9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6" name="CustomShape 1">
          <a:extLst>
            <a:ext uri="{FF2B5EF4-FFF2-40B4-BE49-F238E27FC236}">
              <a16:creationId xmlns:a16="http://schemas.microsoft.com/office/drawing/2014/main" id="{6CB2A4ED-DCF3-45CE-92D5-9DE234414ED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7" name="CustomShape 1">
          <a:extLst>
            <a:ext uri="{FF2B5EF4-FFF2-40B4-BE49-F238E27FC236}">
              <a16:creationId xmlns:a16="http://schemas.microsoft.com/office/drawing/2014/main" id="{8D33446E-9643-4419-9E53-FE68B8F595D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8" name="CustomShape 1">
          <a:extLst>
            <a:ext uri="{FF2B5EF4-FFF2-40B4-BE49-F238E27FC236}">
              <a16:creationId xmlns:a16="http://schemas.microsoft.com/office/drawing/2014/main" id="{0C1D9CE4-D46A-4A50-AC89-09A7BAB73D7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69" name="CustomShape 1">
          <a:extLst>
            <a:ext uri="{FF2B5EF4-FFF2-40B4-BE49-F238E27FC236}">
              <a16:creationId xmlns:a16="http://schemas.microsoft.com/office/drawing/2014/main" id="{014D6AD7-6AB3-447A-A35B-688FE39CA0C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0" name="CustomShape 1">
          <a:extLst>
            <a:ext uri="{FF2B5EF4-FFF2-40B4-BE49-F238E27FC236}">
              <a16:creationId xmlns:a16="http://schemas.microsoft.com/office/drawing/2014/main" id="{2AC4F506-CDB9-4AEE-822B-20A6A8472CC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1" name="CustomShape 1">
          <a:extLst>
            <a:ext uri="{FF2B5EF4-FFF2-40B4-BE49-F238E27FC236}">
              <a16:creationId xmlns:a16="http://schemas.microsoft.com/office/drawing/2014/main" id="{E8929EDE-8424-4049-9693-078AE96632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2" name="CustomShape 1">
          <a:extLst>
            <a:ext uri="{FF2B5EF4-FFF2-40B4-BE49-F238E27FC236}">
              <a16:creationId xmlns:a16="http://schemas.microsoft.com/office/drawing/2014/main" id="{5AE05983-759E-4C3B-B37A-3128EF8CC82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3" name="CustomShape 1">
          <a:extLst>
            <a:ext uri="{FF2B5EF4-FFF2-40B4-BE49-F238E27FC236}">
              <a16:creationId xmlns:a16="http://schemas.microsoft.com/office/drawing/2014/main" id="{5A52D5C1-D37B-43A4-A8E5-10EBCD99FEF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4" name="CustomShape 1">
          <a:extLst>
            <a:ext uri="{FF2B5EF4-FFF2-40B4-BE49-F238E27FC236}">
              <a16:creationId xmlns:a16="http://schemas.microsoft.com/office/drawing/2014/main" id="{A66CAD4D-FDE5-4530-8077-E7E091F4A28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5" name="CustomShape 1">
          <a:extLst>
            <a:ext uri="{FF2B5EF4-FFF2-40B4-BE49-F238E27FC236}">
              <a16:creationId xmlns:a16="http://schemas.microsoft.com/office/drawing/2014/main" id="{AAF013D8-2A5D-4ED4-BB31-8CB64036E16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6" name="CustomShape 1">
          <a:extLst>
            <a:ext uri="{FF2B5EF4-FFF2-40B4-BE49-F238E27FC236}">
              <a16:creationId xmlns:a16="http://schemas.microsoft.com/office/drawing/2014/main" id="{774A6660-9EBF-4796-8B02-58FD78A1606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7" name="CustomShape 1">
          <a:extLst>
            <a:ext uri="{FF2B5EF4-FFF2-40B4-BE49-F238E27FC236}">
              <a16:creationId xmlns:a16="http://schemas.microsoft.com/office/drawing/2014/main" id="{CC471D35-7030-48F3-8E18-208D0E2FB3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8" name="CustomShape 1">
          <a:extLst>
            <a:ext uri="{FF2B5EF4-FFF2-40B4-BE49-F238E27FC236}">
              <a16:creationId xmlns:a16="http://schemas.microsoft.com/office/drawing/2014/main" id="{20A9CB8C-00E7-4A15-9F84-75488F6E8C4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79" name="CustomShape 1">
          <a:extLst>
            <a:ext uri="{FF2B5EF4-FFF2-40B4-BE49-F238E27FC236}">
              <a16:creationId xmlns:a16="http://schemas.microsoft.com/office/drawing/2014/main" id="{540855C9-E120-4907-B719-4D40DDB61AC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0" name="CustomShape 1">
          <a:extLst>
            <a:ext uri="{FF2B5EF4-FFF2-40B4-BE49-F238E27FC236}">
              <a16:creationId xmlns:a16="http://schemas.microsoft.com/office/drawing/2014/main" id="{951372B3-F69A-4BE1-B483-C1BFCE77C66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1" name="CustomShape 1">
          <a:extLst>
            <a:ext uri="{FF2B5EF4-FFF2-40B4-BE49-F238E27FC236}">
              <a16:creationId xmlns:a16="http://schemas.microsoft.com/office/drawing/2014/main" id="{23B6D3C6-CE16-4D74-8F34-A59B35A4394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2" name="CustomShape 1">
          <a:extLst>
            <a:ext uri="{FF2B5EF4-FFF2-40B4-BE49-F238E27FC236}">
              <a16:creationId xmlns:a16="http://schemas.microsoft.com/office/drawing/2014/main" id="{EF80E42D-1DCA-47CC-BB1C-7F9BC512D81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3" name="CustomShape 1">
          <a:extLst>
            <a:ext uri="{FF2B5EF4-FFF2-40B4-BE49-F238E27FC236}">
              <a16:creationId xmlns:a16="http://schemas.microsoft.com/office/drawing/2014/main" id="{45676687-5D57-492A-9F75-F0C6191586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4" name="CustomShape 1">
          <a:extLst>
            <a:ext uri="{FF2B5EF4-FFF2-40B4-BE49-F238E27FC236}">
              <a16:creationId xmlns:a16="http://schemas.microsoft.com/office/drawing/2014/main" id="{14BE837D-B158-4CDB-9BD1-0CA6A40D29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5" name="CustomShape 1">
          <a:extLst>
            <a:ext uri="{FF2B5EF4-FFF2-40B4-BE49-F238E27FC236}">
              <a16:creationId xmlns:a16="http://schemas.microsoft.com/office/drawing/2014/main" id="{7CE4D21F-53A1-4CFE-ABF3-C1F5FC5DBFC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6" name="CustomShape 1">
          <a:extLst>
            <a:ext uri="{FF2B5EF4-FFF2-40B4-BE49-F238E27FC236}">
              <a16:creationId xmlns:a16="http://schemas.microsoft.com/office/drawing/2014/main" id="{A5B90888-0510-4033-932B-5527D78D901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7" name="CustomShape 1">
          <a:extLst>
            <a:ext uri="{FF2B5EF4-FFF2-40B4-BE49-F238E27FC236}">
              <a16:creationId xmlns:a16="http://schemas.microsoft.com/office/drawing/2014/main" id="{1298F62E-A786-4DAC-89BF-945EE4E464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8" name="CustomShape 1">
          <a:extLst>
            <a:ext uri="{FF2B5EF4-FFF2-40B4-BE49-F238E27FC236}">
              <a16:creationId xmlns:a16="http://schemas.microsoft.com/office/drawing/2014/main" id="{CC876029-1528-4537-BAE9-A4C46C9895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89" name="CustomShape 1">
          <a:extLst>
            <a:ext uri="{FF2B5EF4-FFF2-40B4-BE49-F238E27FC236}">
              <a16:creationId xmlns:a16="http://schemas.microsoft.com/office/drawing/2014/main" id="{8EE00F6D-9CCF-48F2-8AC5-F40663EB79C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0" name="CustomShape 1">
          <a:extLst>
            <a:ext uri="{FF2B5EF4-FFF2-40B4-BE49-F238E27FC236}">
              <a16:creationId xmlns:a16="http://schemas.microsoft.com/office/drawing/2014/main" id="{D484BB72-8F88-4512-A024-0A4D8C825E2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1" name="CustomShape 1">
          <a:extLst>
            <a:ext uri="{FF2B5EF4-FFF2-40B4-BE49-F238E27FC236}">
              <a16:creationId xmlns:a16="http://schemas.microsoft.com/office/drawing/2014/main" id="{14E4E74B-869F-46E8-A8CC-E850D4157FF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2" name="CustomShape 1">
          <a:extLst>
            <a:ext uri="{FF2B5EF4-FFF2-40B4-BE49-F238E27FC236}">
              <a16:creationId xmlns:a16="http://schemas.microsoft.com/office/drawing/2014/main" id="{F2256355-0D4B-47A2-84D6-3E48DAC832C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3" name="CustomShape 1">
          <a:extLst>
            <a:ext uri="{FF2B5EF4-FFF2-40B4-BE49-F238E27FC236}">
              <a16:creationId xmlns:a16="http://schemas.microsoft.com/office/drawing/2014/main" id="{B7185A1B-FF78-4915-98FF-B547D169811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4" name="CustomShape 1">
          <a:extLst>
            <a:ext uri="{FF2B5EF4-FFF2-40B4-BE49-F238E27FC236}">
              <a16:creationId xmlns:a16="http://schemas.microsoft.com/office/drawing/2014/main" id="{48AA71D2-8EE8-46B3-9965-36F1D91D68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5" name="CustomShape 1">
          <a:extLst>
            <a:ext uri="{FF2B5EF4-FFF2-40B4-BE49-F238E27FC236}">
              <a16:creationId xmlns:a16="http://schemas.microsoft.com/office/drawing/2014/main" id="{CEC62BF5-BF8C-4F58-9957-6395004A9D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6" name="CustomShape 1">
          <a:extLst>
            <a:ext uri="{FF2B5EF4-FFF2-40B4-BE49-F238E27FC236}">
              <a16:creationId xmlns:a16="http://schemas.microsoft.com/office/drawing/2014/main" id="{3DCEB393-F461-4BE2-9D1F-4A213E8B055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7" name="CustomShape 1">
          <a:extLst>
            <a:ext uri="{FF2B5EF4-FFF2-40B4-BE49-F238E27FC236}">
              <a16:creationId xmlns:a16="http://schemas.microsoft.com/office/drawing/2014/main" id="{76E712BD-A33A-4EF5-A4DE-ADC2F003F12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8" name="CustomShape 1">
          <a:extLst>
            <a:ext uri="{FF2B5EF4-FFF2-40B4-BE49-F238E27FC236}">
              <a16:creationId xmlns:a16="http://schemas.microsoft.com/office/drawing/2014/main" id="{35A7DDF7-4DDC-4CF7-A047-86E3C43AF6F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199" name="CustomShape 1">
          <a:extLst>
            <a:ext uri="{FF2B5EF4-FFF2-40B4-BE49-F238E27FC236}">
              <a16:creationId xmlns:a16="http://schemas.microsoft.com/office/drawing/2014/main" id="{085B43B5-AA27-4BB0-968F-37A932297F6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0" name="CustomShape 1">
          <a:extLst>
            <a:ext uri="{FF2B5EF4-FFF2-40B4-BE49-F238E27FC236}">
              <a16:creationId xmlns:a16="http://schemas.microsoft.com/office/drawing/2014/main" id="{DEDD2204-F21E-4652-A498-022F25B2545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1" name="CustomShape 1">
          <a:extLst>
            <a:ext uri="{FF2B5EF4-FFF2-40B4-BE49-F238E27FC236}">
              <a16:creationId xmlns:a16="http://schemas.microsoft.com/office/drawing/2014/main" id="{69F80908-F3F5-4DD8-BE12-6B7B07542BF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2" name="CustomShape 1">
          <a:extLst>
            <a:ext uri="{FF2B5EF4-FFF2-40B4-BE49-F238E27FC236}">
              <a16:creationId xmlns:a16="http://schemas.microsoft.com/office/drawing/2014/main" id="{DB541B07-17C3-47F1-8589-97DC1897FA2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3" name="CustomShape 1">
          <a:extLst>
            <a:ext uri="{FF2B5EF4-FFF2-40B4-BE49-F238E27FC236}">
              <a16:creationId xmlns:a16="http://schemas.microsoft.com/office/drawing/2014/main" id="{5C6A8B64-327A-4C98-AFE8-E2E1F0F79C9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4" name="CustomShape 1">
          <a:extLst>
            <a:ext uri="{FF2B5EF4-FFF2-40B4-BE49-F238E27FC236}">
              <a16:creationId xmlns:a16="http://schemas.microsoft.com/office/drawing/2014/main" id="{74F3A3AA-AE01-43CB-8111-B087BD330FE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5" name="CustomShape 1">
          <a:extLst>
            <a:ext uri="{FF2B5EF4-FFF2-40B4-BE49-F238E27FC236}">
              <a16:creationId xmlns:a16="http://schemas.microsoft.com/office/drawing/2014/main" id="{EA1D1AAF-B625-41E7-B4D7-6ADB0D72260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6" name="CustomShape 1">
          <a:extLst>
            <a:ext uri="{FF2B5EF4-FFF2-40B4-BE49-F238E27FC236}">
              <a16:creationId xmlns:a16="http://schemas.microsoft.com/office/drawing/2014/main" id="{5494F7E4-27E1-4D55-B810-16589BFEC73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7" name="CustomShape 1">
          <a:extLst>
            <a:ext uri="{FF2B5EF4-FFF2-40B4-BE49-F238E27FC236}">
              <a16:creationId xmlns:a16="http://schemas.microsoft.com/office/drawing/2014/main" id="{9A332F50-5A45-4C46-BB3B-CE146F2FFF9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8" name="CustomShape 1">
          <a:extLst>
            <a:ext uri="{FF2B5EF4-FFF2-40B4-BE49-F238E27FC236}">
              <a16:creationId xmlns:a16="http://schemas.microsoft.com/office/drawing/2014/main" id="{4A312A1F-00EF-4404-ABDA-ED839594893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09" name="CustomShape 1">
          <a:extLst>
            <a:ext uri="{FF2B5EF4-FFF2-40B4-BE49-F238E27FC236}">
              <a16:creationId xmlns:a16="http://schemas.microsoft.com/office/drawing/2014/main" id="{A2B5B166-F5D0-4FE3-9836-10D52C7F494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0" name="CustomShape 1">
          <a:extLst>
            <a:ext uri="{FF2B5EF4-FFF2-40B4-BE49-F238E27FC236}">
              <a16:creationId xmlns:a16="http://schemas.microsoft.com/office/drawing/2014/main" id="{07AF27A0-1DD9-4687-A76D-084C69F6DCA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1" name="CustomShape 1">
          <a:extLst>
            <a:ext uri="{FF2B5EF4-FFF2-40B4-BE49-F238E27FC236}">
              <a16:creationId xmlns:a16="http://schemas.microsoft.com/office/drawing/2014/main" id="{13144A60-818C-4837-9EEE-0A7A56B7DD1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2" name="CustomShape 1">
          <a:extLst>
            <a:ext uri="{FF2B5EF4-FFF2-40B4-BE49-F238E27FC236}">
              <a16:creationId xmlns:a16="http://schemas.microsoft.com/office/drawing/2014/main" id="{8F414ACC-AC3D-458A-8C1D-94683CFE18E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3" name="CustomShape 1">
          <a:extLst>
            <a:ext uri="{FF2B5EF4-FFF2-40B4-BE49-F238E27FC236}">
              <a16:creationId xmlns:a16="http://schemas.microsoft.com/office/drawing/2014/main" id="{03F694B2-F6B0-49D1-AAED-AF9AF8FFB97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4" name="CustomShape 1">
          <a:extLst>
            <a:ext uri="{FF2B5EF4-FFF2-40B4-BE49-F238E27FC236}">
              <a16:creationId xmlns:a16="http://schemas.microsoft.com/office/drawing/2014/main" id="{003B0DBC-DE04-4827-B019-D1FDD155882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5" name="CustomShape 1">
          <a:extLst>
            <a:ext uri="{FF2B5EF4-FFF2-40B4-BE49-F238E27FC236}">
              <a16:creationId xmlns:a16="http://schemas.microsoft.com/office/drawing/2014/main" id="{45F4617E-E76E-4439-883B-61D30FBA89B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6" name="CustomShape 1">
          <a:extLst>
            <a:ext uri="{FF2B5EF4-FFF2-40B4-BE49-F238E27FC236}">
              <a16:creationId xmlns:a16="http://schemas.microsoft.com/office/drawing/2014/main" id="{2F34D48D-9DA4-4BEA-82A6-2214202F18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7" name="CustomShape 1">
          <a:extLst>
            <a:ext uri="{FF2B5EF4-FFF2-40B4-BE49-F238E27FC236}">
              <a16:creationId xmlns:a16="http://schemas.microsoft.com/office/drawing/2014/main" id="{4A381D81-74CA-44CE-A62F-6DD6F74BF0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8" name="CustomShape 1">
          <a:extLst>
            <a:ext uri="{FF2B5EF4-FFF2-40B4-BE49-F238E27FC236}">
              <a16:creationId xmlns:a16="http://schemas.microsoft.com/office/drawing/2014/main" id="{EE47F22F-34A5-4404-8416-E5F460D32E0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19" name="CustomShape 1">
          <a:extLst>
            <a:ext uri="{FF2B5EF4-FFF2-40B4-BE49-F238E27FC236}">
              <a16:creationId xmlns:a16="http://schemas.microsoft.com/office/drawing/2014/main" id="{6250CA58-134A-4771-963C-AD0EF33B373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0" name="CustomShape 1">
          <a:extLst>
            <a:ext uri="{FF2B5EF4-FFF2-40B4-BE49-F238E27FC236}">
              <a16:creationId xmlns:a16="http://schemas.microsoft.com/office/drawing/2014/main" id="{0B2EAFA4-71CC-4708-9B4E-5F14608FEC6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1" name="CustomShape 1">
          <a:extLst>
            <a:ext uri="{FF2B5EF4-FFF2-40B4-BE49-F238E27FC236}">
              <a16:creationId xmlns:a16="http://schemas.microsoft.com/office/drawing/2014/main" id="{393CF9DC-6C17-4F31-8C03-8D32E4B648F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2" name="CustomShape 1">
          <a:extLst>
            <a:ext uri="{FF2B5EF4-FFF2-40B4-BE49-F238E27FC236}">
              <a16:creationId xmlns:a16="http://schemas.microsoft.com/office/drawing/2014/main" id="{D614E0A7-1E48-457A-AE27-BE864BBBCE6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3" name="CustomShape 1">
          <a:extLst>
            <a:ext uri="{FF2B5EF4-FFF2-40B4-BE49-F238E27FC236}">
              <a16:creationId xmlns:a16="http://schemas.microsoft.com/office/drawing/2014/main" id="{1E6C71E1-25F3-4023-91A5-74604A09EA6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4" name="CustomShape 1">
          <a:extLst>
            <a:ext uri="{FF2B5EF4-FFF2-40B4-BE49-F238E27FC236}">
              <a16:creationId xmlns:a16="http://schemas.microsoft.com/office/drawing/2014/main" id="{85F7389E-6F04-44D8-AD24-E69E0623011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5" name="CustomShape 1">
          <a:extLst>
            <a:ext uri="{FF2B5EF4-FFF2-40B4-BE49-F238E27FC236}">
              <a16:creationId xmlns:a16="http://schemas.microsoft.com/office/drawing/2014/main" id="{6BDE0C36-7ECB-4343-B8A2-1E9861B53C3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6" name="CustomShape 1">
          <a:extLst>
            <a:ext uri="{FF2B5EF4-FFF2-40B4-BE49-F238E27FC236}">
              <a16:creationId xmlns:a16="http://schemas.microsoft.com/office/drawing/2014/main" id="{85F0ADD8-1EEA-4435-A6B3-EC003198618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7" name="CustomShape 1">
          <a:extLst>
            <a:ext uri="{FF2B5EF4-FFF2-40B4-BE49-F238E27FC236}">
              <a16:creationId xmlns:a16="http://schemas.microsoft.com/office/drawing/2014/main" id="{D045C4CD-7D37-4CC8-B2B4-8FDAAE8794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8" name="CustomShape 1">
          <a:extLst>
            <a:ext uri="{FF2B5EF4-FFF2-40B4-BE49-F238E27FC236}">
              <a16:creationId xmlns:a16="http://schemas.microsoft.com/office/drawing/2014/main" id="{74EF3FAB-1FD9-45C4-B36C-0D3C1945665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29" name="CustomShape 1">
          <a:extLst>
            <a:ext uri="{FF2B5EF4-FFF2-40B4-BE49-F238E27FC236}">
              <a16:creationId xmlns:a16="http://schemas.microsoft.com/office/drawing/2014/main" id="{01148553-1FCE-4260-B543-245A26DBFFF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0" name="CustomShape 1">
          <a:extLst>
            <a:ext uri="{FF2B5EF4-FFF2-40B4-BE49-F238E27FC236}">
              <a16:creationId xmlns:a16="http://schemas.microsoft.com/office/drawing/2014/main" id="{D50648DA-3AC1-484A-8FCD-1F7BD50631C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1" name="CustomShape 1">
          <a:extLst>
            <a:ext uri="{FF2B5EF4-FFF2-40B4-BE49-F238E27FC236}">
              <a16:creationId xmlns:a16="http://schemas.microsoft.com/office/drawing/2014/main" id="{C11D236A-483C-43DE-8F8A-E253F824794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2" name="CustomShape 1">
          <a:extLst>
            <a:ext uri="{FF2B5EF4-FFF2-40B4-BE49-F238E27FC236}">
              <a16:creationId xmlns:a16="http://schemas.microsoft.com/office/drawing/2014/main" id="{D02F0608-5B46-4CC0-AB95-9A9FE1285E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3" name="CustomShape 1">
          <a:extLst>
            <a:ext uri="{FF2B5EF4-FFF2-40B4-BE49-F238E27FC236}">
              <a16:creationId xmlns:a16="http://schemas.microsoft.com/office/drawing/2014/main" id="{19B5D902-C10B-4A44-A5E2-4320E10B57E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4" name="CustomShape 1">
          <a:extLst>
            <a:ext uri="{FF2B5EF4-FFF2-40B4-BE49-F238E27FC236}">
              <a16:creationId xmlns:a16="http://schemas.microsoft.com/office/drawing/2014/main" id="{E00AAA8E-59C9-4740-B99B-78BB9F7B6B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5" name="CustomShape 1">
          <a:extLst>
            <a:ext uri="{FF2B5EF4-FFF2-40B4-BE49-F238E27FC236}">
              <a16:creationId xmlns:a16="http://schemas.microsoft.com/office/drawing/2014/main" id="{94485DA3-13B9-4502-B325-03FC3A311AB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6" name="CustomShape 1">
          <a:extLst>
            <a:ext uri="{FF2B5EF4-FFF2-40B4-BE49-F238E27FC236}">
              <a16:creationId xmlns:a16="http://schemas.microsoft.com/office/drawing/2014/main" id="{39C95BBC-BFB9-4004-A4BC-4CECCCA72A6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7" name="CustomShape 1">
          <a:extLst>
            <a:ext uri="{FF2B5EF4-FFF2-40B4-BE49-F238E27FC236}">
              <a16:creationId xmlns:a16="http://schemas.microsoft.com/office/drawing/2014/main" id="{134A9BF8-EF43-4F32-8C73-BC08534401A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8" name="CustomShape 1">
          <a:extLst>
            <a:ext uri="{FF2B5EF4-FFF2-40B4-BE49-F238E27FC236}">
              <a16:creationId xmlns:a16="http://schemas.microsoft.com/office/drawing/2014/main" id="{336585CE-62BA-431E-90F3-DB73D069022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39" name="CustomShape 1">
          <a:extLst>
            <a:ext uri="{FF2B5EF4-FFF2-40B4-BE49-F238E27FC236}">
              <a16:creationId xmlns:a16="http://schemas.microsoft.com/office/drawing/2014/main" id="{5E30062F-7065-49F0-BB8B-3AB05564B76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0" name="CustomShape 1">
          <a:extLst>
            <a:ext uri="{FF2B5EF4-FFF2-40B4-BE49-F238E27FC236}">
              <a16:creationId xmlns:a16="http://schemas.microsoft.com/office/drawing/2014/main" id="{6FD7A462-9477-42E3-9E00-84FBE573212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1" name="CustomShape 1">
          <a:extLst>
            <a:ext uri="{FF2B5EF4-FFF2-40B4-BE49-F238E27FC236}">
              <a16:creationId xmlns:a16="http://schemas.microsoft.com/office/drawing/2014/main" id="{3B28F7C3-32B1-4646-913D-5EEA0385181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2" name="CustomShape 1">
          <a:extLst>
            <a:ext uri="{FF2B5EF4-FFF2-40B4-BE49-F238E27FC236}">
              <a16:creationId xmlns:a16="http://schemas.microsoft.com/office/drawing/2014/main" id="{7AE52FFD-7E69-4AF6-B11D-834875EE473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3" name="CustomShape 1">
          <a:extLst>
            <a:ext uri="{FF2B5EF4-FFF2-40B4-BE49-F238E27FC236}">
              <a16:creationId xmlns:a16="http://schemas.microsoft.com/office/drawing/2014/main" id="{7267F47E-90BC-4AF9-8CEB-1ECD0232B4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4" name="CustomShape 1">
          <a:extLst>
            <a:ext uri="{FF2B5EF4-FFF2-40B4-BE49-F238E27FC236}">
              <a16:creationId xmlns:a16="http://schemas.microsoft.com/office/drawing/2014/main" id="{4964CE98-0327-4D19-8867-AA639D3A814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5" name="CustomShape 1">
          <a:extLst>
            <a:ext uri="{FF2B5EF4-FFF2-40B4-BE49-F238E27FC236}">
              <a16:creationId xmlns:a16="http://schemas.microsoft.com/office/drawing/2014/main" id="{3780180A-BC7B-492E-8BA0-BF816D477D9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6" name="CustomShape 1">
          <a:extLst>
            <a:ext uri="{FF2B5EF4-FFF2-40B4-BE49-F238E27FC236}">
              <a16:creationId xmlns:a16="http://schemas.microsoft.com/office/drawing/2014/main" id="{E2EF091A-5387-467A-A284-1371671AAE0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7" name="CustomShape 1">
          <a:extLst>
            <a:ext uri="{FF2B5EF4-FFF2-40B4-BE49-F238E27FC236}">
              <a16:creationId xmlns:a16="http://schemas.microsoft.com/office/drawing/2014/main" id="{7D4EE215-CE12-4198-92CD-23F461C27C4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8" name="CustomShape 1">
          <a:extLst>
            <a:ext uri="{FF2B5EF4-FFF2-40B4-BE49-F238E27FC236}">
              <a16:creationId xmlns:a16="http://schemas.microsoft.com/office/drawing/2014/main" id="{5D068F0A-595A-4B43-9FF6-A721C790C0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49" name="CustomShape 1">
          <a:extLst>
            <a:ext uri="{FF2B5EF4-FFF2-40B4-BE49-F238E27FC236}">
              <a16:creationId xmlns:a16="http://schemas.microsoft.com/office/drawing/2014/main" id="{4C14546E-B7B5-435A-BB8E-B3313114D8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0" name="CustomShape 1">
          <a:extLst>
            <a:ext uri="{FF2B5EF4-FFF2-40B4-BE49-F238E27FC236}">
              <a16:creationId xmlns:a16="http://schemas.microsoft.com/office/drawing/2014/main" id="{4A414498-01C9-4014-ADFE-367757D145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1" name="CustomShape 1">
          <a:extLst>
            <a:ext uri="{FF2B5EF4-FFF2-40B4-BE49-F238E27FC236}">
              <a16:creationId xmlns:a16="http://schemas.microsoft.com/office/drawing/2014/main" id="{F2E9CF00-FAB6-45E0-8481-B73A95DB41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2" name="CustomShape 1">
          <a:extLst>
            <a:ext uri="{FF2B5EF4-FFF2-40B4-BE49-F238E27FC236}">
              <a16:creationId xmlns:a16="http://schemas.microsoft.com/office/drawing/2014/main" id="{934E29CA-A5D3-411D-99D3-D8089EC82A2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3" name="CustomShape 1">
          <a:extLst>
            <a:ext uri="{FF2B5EF4-FFF2-40B4-BE49-F238E27FC236}">
              <a16:creationId xmlns:a16="http://schemas.microsoft.com/office/drawing/2014/main" id="{3E57D6FA-6424-432B-A236-FA010DFBD3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4" name="CustomShape 1">
          <a:extLst>
            <a:ext uri="{FF2B5EF4-FFF2-40B4-BE49-F238E27FC236}">
              <a16:creationId xmlns:a16="http://schemas.microsoft.com/office/drawing/2014/main" id="{371F7F75-A610-47A2-B325-86C9B5EFAEE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5" name="CustomShape 1">
          <a:extLst>
            <a:ext uri="{FF2B5EF4-FFF2-40B4-BE49-F238E27FC236}">
              <a16:creationId xmlns:a16="http://schemas.microsoft.com/office/drawing/2014/main" id="{960CF67D-2846-49BC-A1A0-EADF0F2FEF6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6" name="CustomShape 1">
          <a:extLst>
            <a:ext uri="{FF2B5EF4-FFF2-40B4-BE49-F238E27FC236}">
              <a16:creationId xmlns:a16="http://schemas.microsoft.com/office/drawing/2014/main" id="{806BC5CC-A2FC-422C-B650-25A8A99239B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7" name="CustomShape 1">
          <a:extLst>
            <a:ext uri="{FF2B5EF4-FFF2-40B4-BE49-F238E27FC236}">
              <a16:creationId xmlns:a16="http://schemas.microsoft.com/office/drawing/2014/main" id="{F4D6A6E2-5B63-4C21-9CB7-F6C386FA1E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8" name="CustomShape 1">
          <a:extLst>
            <a:ext uri="{FF2B5EF4-FFF2-40B4-BE49-F238E27FC236}">
              <a16:creationId xmlns:a16="http://schemas.microsoft.com/office/drawing/2014/main" id="{D7653908-E8B1-4E33-9281-4EE60A27F03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59" name="CustomShape 1">
          <a:extLst>
            <a:ext uri="{FF2B5EF4-FFF2-40B4-BE49-F238E27FC236}">
              <a16:creationId xmlns:a16="http://schemas.microsoft.com/office/drawing/2014/main" id="{611C6D00-CC20-4E6D-894C-E49F6F72E2E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0" name="CustomShape 1">
          <a:extLst>
            <a:ext uri="{FF2B5EF4-FFF2-40B4-BE49-F238E27FC236}">
              <a16:creationId xmlns:a16="http://schemas.microsoft.com/office/drawing/2014/main" id="{5103D5C7-03B0-473F-9F67-1250011365B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1" name="CustomShape 1">
          <a:extLst>
            <a:ext uri="{FF2B5EF4-FFF2-40B4-BE49-F238E27FC236}">
              <a16:creationId xmlns:a16="http://schemas.microsoft.com/office/drawing/2014/main" id="{AD7E0FB8-7ABE-44A6-BED4-57664C34EC1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2" name="CustomShape 1">
          <a:extLst>
            <a:ext uri="{FF2B5EF4-FFF2-40B4-BE49-F238E27FC236}">
              <a16:creationId xmlns:a16="http://schemas.microsoft.com/office/drawing/2014/main" id="{6A54AD8A-7841-41B4-9F86-51BC571FD5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3" name="CustomShape 1">
          <a:extLst>
            <a:ext uri="{FF2B5EF4-FFF2-40B4-BE49-F238E27FC236}">
              <a16:creationId xmlns:a16="http://schemas.microsoft.com/office/drawing/2014/main" id="{0DFAFAE5-B361-4C90-B56C-4DC15F19CC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4" name="CustomShape 1">
          <a:extLst>
            <a:ext uri="{FF2B5EF4-FFF2-40B4-BE49-F238E27FC236}">
              <a16:creationId xmlns:a16="http://schemas.microsoft.com/office/drawing/2014/main" id="{1F35A39B-02F3-4BE2-946A-DBC71584962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5" name="CustomShape 1">
          <a:extLst>
            <a:ext uri="{FF2B5EF4-FFF2-40B4-BE49-F238E27FC236}">
              <a16:creationId xmlns:a16="http://schemas.microsoft.com/office/drawing/2014/main" id="{C033A491-188D-44E5-A689-8EAAD67EB1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6" name="CustomShape 1">
          <a:extLst>
            <a:ext uri="{FF2B5EF4-FFF2-40B4-BE49-F238E27FC236}">
              <a16:creationId xmlns:a16="http://schemas.microsoft.com/office/drawing/2014/main" id="{6CA426E7-96CD-4C7E-AD56-82D7A036DF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7" name="CustomShape 1">
          <a:extLst>
            <a:ext uri="{FF2B5EF4-FFF2-40B4-BE49-F238E27FC236}">
              <a16:creationId xmlns:a16="http://schemas.microsoft.com/office/drawing/2014/main" id="{F0BE9D7E-2130-4B62-84E8-233E6237DD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8" name="CustomShape 1">
          <a:extLst>
            <a:ext uri="{FF2B5EF4-FFF2-40B4-BE49-F238E27FC236}">
              <a16:creationId xmlns:a16="http://schemas.microsoft.com/office/drawing/2014/main" id="{AF31AB67-4C2D-492C-882B-01159DA69F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69" name="CustomShape 1">
          <a:extLst>
            <a:ext uri="{FF2B5EF4-FFF2-40B4-BE49-F238E27FC236}">
              <a16:creationId xmlns:a16="http://schemas.microsoft.com/office/drawing/2014/main" id="{A85C4526-D94E-43F0-8811-CCC778BD266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0" name="CustomShape 1">
          <a:extLst>
            <a:ext uri="{FF2B5EF4-FFF2-40B4-BE49-F238E27FC236}">
              <a16:creationId xmlns:a16="http://schemas.microsoft.com/office/drawing/2014/main" id="{8FC4DD81-CAB1-496F-9A63-15862A1AE9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1" name="CustomShape 1">
          <a:extLst>
            <a:ext uri="{FF2B5EF4-FFF2-40B4-BE49-F238E27FC236}">
              <a16:creationId xmlns:a16="http://schemas.microsoft.com/office/drawing/2014/main" id="{67A68B98-39D1-444A-B285-38326EC3110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2" name="CustomShape 1">
          <a:extLst>
            <a:ext uri="{FF2B5EF4-FFF2-40B4-BE49-F238E27FC236}">
              <a16:creationId xmlns:a16="http://schemas.microsoft.com/office/drawing/2014/main" id="{B0FE766D-9731-43BA-B3FC-525222E1B0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3" name="CustomShape 1">
          <a:extLst>
            <a:ext uri="{FF2B5EF4-FFF2-40B4-BE49-F238E27FC236}">
              <a16:creationId xmlns:a16="http://schemas.microsoft.com/office/drawing/2014/main" id="{F3914063-31FA-4E8F-98A3-D868410D1C8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4" name="CustomShape 1">
          <a:extLst>
            <a:ext uri="{FF2B5EF4-FFF2-40B4-BE49-F238E27FC236}">
              <a16:creationId xmlns:a16="http://schemas.microsoft.com/office/drawing/2014/main" id="{7F125271-C9AB-41C5-A3B2-689B3D29411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5" name="CustomShape 1">
          <a:extLst>
            <a:ext uri="{FF2B5EF4-FFF2-40B4-BE49-F238E27FC236}">
              <a16:creationId xmlns:a16="http://schemas.microsoft.com/office/drawing/2014/main" id="{DE35D9BA-7B73-4A4B-A52D-03CC0A131D6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6" name="CustomShape 1">
          <a:extLst>
            <a:ext uri="{FF2B5EF4-FFF2-40B4-BE49-F238E27FC236}">
              <a16:creationId xmlns:a16="http://schemas.microsoft.com/office/drawing/2014/main" id="{521E4B36-33F2-440A-8521-143F8AF872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7" name="CustomShape 1">
          <a:extLst>
            <a:ext uri="{FF2B5EF4-FFF2-40B4-BE49-F238E27FC236}">
              <a16:creationId xmlns:a16="http://schemas.microsoft.com/office/drawing/2014/main" id="{4371208A-B17E-47A9-9540-F7B5C62152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8" name="CustomShape 1">
          <a:extLst>
            <a:ext uri="{FF2B5EF4-FFF2-40B4-BE49-F238E27FC236}">
              <a16:creationId xmlns:a16="http://schemas.microsoft.com/office/drawing/2014/main" id="{34979441-E3A7-4E7B-846A-D06D4285DE5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79" name="CustomShape 1">
          <a:extLst>
            <a:ext uri="{FF2B5EF4-FFF2-40B4-BE49-F238E27FC236}">
              <a16:creationId xmlns:a16="http://schemas.microsoft.com/office/drawing/2014/main" id="{D80D4794-BD9F-40E4-B148-55A232A6A7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0" name="CustomShape 1">
          <a:extLst>
            <a:ext uri="{FF2B5EF4-FFF2-40B4-BE49-F238E27FC236}">
              <a16:creationId xmlns:a16="http://schemas.microsoft.com/office/drawing/2014/main" id="{32B60EF2-7784-4B76-A5B4-015D74EE924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1" name="CustomShape 1">
          <a:extLst>
            <a:ext uri="{FF2B5EF4-FFF2-40B4-BE49-F238E27FC236}">
              <a16:creationId xmlns:a16="http://schemas.microsoft.com/office/drawing/2014/main" id="{810DCD02-3CC4-4686-9467-87DBB033A82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2" name="CustomShape 1">
          <a:extLst>
            <a:ext uri="{FF2B5EF4-FFF2-40B4-BE49-F238E27FC236}">
              <a16:creationId xmlns:a16="http://schemas.microsoft.com/office/drawing/2014/main" id="{8C6F77E5-02FF-4187-BD96-C71A23F8595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3" name="CustomShape 1">
          <a:extLst>
            <a:ext uri="{FF2B5EF4-FFF2-40B4-BE49-F238E27FC236}">
              <a16:creationId xmlns:a16="http://schemas.microsoft.com/office/drawing/2014/main" id="{0FAEC1D5-0D41-4F0E-BE5F-A02D168EB6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4" name="CustomShape 1">
          <a:extLst>
            <a:ext uri="{FF2B5EF4-FFF2-40B4-BE49-F238E27FC236}">
              <a16:creationId xmlns:a16="http://schemas.microsoft.com/office/drawing/2014/main" id="{A0758D9D-E1E5-4ECE-A60F-1C997B8CAB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5" name="CustomShape 1">
          <a:extLst>
            <a:ext uri="{FF2B5EF4-FFF2-40B4-BE49-F238E27FC236}">
              <a16:creationId xmlns:a16="http://schemas.microsoft.com/office/drawing/2014/main" id="{345EF3DF-CDE4-45A1-9E3E-5D0DF29979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6" name="CustomShape 1">
          <a:extLst>
            <a:ext uri="{FF2B5EF4-FFF2-40B4-BE49-F238E27FC236}">
              <a16:creationId xmlns:a16="http://schemas.microsoft.com/office/drawing/2014/main" id="{CB95B7B2-C0B8-43C9-B73A-195E3630C9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7" name="CustomShape 1">
          <a:extLst>
            <a:ext uri="{FF2B5EF4-FFF2-40B4-BE49-F238E27FC236}">
              <a16:creationId xmlns:a16="http://schemas.microsoft.com/office/drawing/2014/main" id="{3717BF18-AC81-4176-945F-19430E5703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8" name="CustomShape 1">
          <a:extLst>
            <a:ext uri="{FF2B5EF4-FFF2-40B4-BE49-F238E27FC236}">
              <a16:creationId xmlns:a16="http://schemas.microsoft.com/office/drawing/2014/main" id="{0B966575-D582-48A5-8ED1-4EC04E20EE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89" name="CustomShape 1">
          <a:extLst>
            <a:ext uri="{FF2B5EF4-FFF2-40B4-BE49-F238E27FC236}">
              <a16:creationId xmlns:a16="http://schemas.microsoft.com/office/drawing/2014/main" id="{2C54EE48-EE52-419B-8D05-6CF676A7E09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0" name="CustomShape 1">
          <a:extLst>
            <a:ext uri="{FF2B5EF4-FFF2-40B4-BE49-F238E27FC236}">
              <a16:creationId xmlns:a16="http://schemas.microsoft.com/office/drawing/2014/main" id="{8B922F2D-665B-493B-A9B0-2FFB050FB4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1" name="CustomShape 1">
          <a:extLst>
            <a:ext uri="{FF2B5EF4-FFF2-40B4-BE49-F238E27FC236}">
              <a16:creationId xmlns:a16="http://schemas.microsoft.com/office/drawing/2014/main" id="{04190095-C8C6-43B6-BE28-56F72E6DC75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2" name="CustomShape 1">
          <a:extLst>
            <a:ext uri="{FF2B5EF4-FFF2-40B4-BE49-F238E27FC236}">
              <a16:creationId xmlns:a16="http://schemas.microsoft.com/office/drawing/2014/main" id="{C363FC44-11C2-4394-9A6F-8AE44995CCC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3" name="CustomShape 1">
          <a:extLst>
            <a:ext uri="{FF2B5EF4-FFF2-40B4-BE49-F238E27FC236}">
              <a16:creationId xmlns:a16="http://schemas.microsoft.com/office/drawing/2014/main" id="{4234643C-3171-4163-9616-585686489E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4" name="CustomShape 1">
          <a:extLst>
            <a:ext uri="{FF2B5EF4-FFF2-40B4-BE49-F238E27FC236}">
              <a16:creationId xmlns:a16="http://schemas.microsoft.com/office/drawing/2014/main" id="{203E626E-72A4-41EA-86A5-777600D325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5" name="CustomShape 1">
          <a:extLst>
            <a:ext uri="{FF2B5EF4-FFF2-40B4-BE49-F238E27FC236}">
              <a16:creationId xmlns:a16="http://schemas.microsoft.com/office/drawing/2014/main" id="{19C17F7E-4535-4286-AF4E-D1397199484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6" name="CustomShape 1">
          <a:extLst>
            <a:ext uri="{FF2B5EF4-FFF2-40B4-BE49-F238E27FC236}">
              <a16:creationId xmlns:a16="http://schemas.microsoft.com/office/drawing/2014/main" id="{EE28E022-9849-467A-BD14-8102BDEFAD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7" name="CustomShape 1">
          <a:extLst>
            <a:ext uri="{FF2B5EF4-FFF2-40B4-BE49-F238E27FC236}">
              <a16:creationId xmlns:a16="http://schemas.microsoft.com/office/drawing/2014/main" id="{A17C8FB3-6258-4B84-BF17-6EA53C5B655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8" name="CustomShape 1">
          <a:extLst>
            <a:ext uri="{FF2B5EF4-FFF2-40B4-BE49-F238E27FC236}">
              <a16:creationId xmlns:a16="http://schemas.microsoft.com/office/drawing/2014/main" id="{FE804C21-9B15-4286-ACEB-AD6CEF12BE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299" name="CustomShape 1">
          <a:extLst>
            <a:ext uri="{FF2B5EF4-FFF2-40B4-BE49-F238E27FC236}">
              <a16:creationId xmlns:a16="http://schemas.microsoft.com/office/drawing/2014/main" id="{2A7ADE06-75F1-42F8-873E-68D32ABBC69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0" name="CustomShape 1">
          <a:extLst>
            <a:ext uri="{FF2B5EF4-FFF2-40B4-BE49-F238E27FC236}">
              <a16:creationId xmlns:a16="http://schemas.microsoft.com/office/drawing/2014/main" id="{74D404FC-8E8B-493A-B8C9-B49529BFFE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1" name="CustomShape 1">
          <a:extLst>
            <a:ext uri="{FF2B5EF4-FFF2-40B4-BE49-F238E27FC236}">
              <a16:creationId xmlns:a16="http://schemas.microsoft.com/office/drawing/2014/main" id="{C5ABCB74-93C6-4A53-9471-47432629D6B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2" name="CustomShape 1">
          <a:extLst>
            <a:ext uri="{FF2B5EF4-FFF2-40B4-BE49-F238E27FC236}">
              <a16:creationId xmlns:a16="http://schemas.microsoft.com/office/drawing/2014/main" id="{02607861-F152-467F-9383-4B41AA5B3C7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3" name="CustomShape 1">
          <a:extLst>
            <a:ext uri="{FF2B5EF4-FFF2-40B4-BE49-F238E27FC236}">
              <a16:creationId xmlns:a16="http://schemas.microsoft.com/office/drawing/2014/main" id="{6105A17F-CDC9-4AF5-B98C-2211F4CC45E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4" name="CustomShape 1">
          <a:extLst>
            <a:ext uri="{FF2B5EF4-FFF2-40B4-BE49-F238E27FC236}">
              <a16:creationId xmlns:a16="http://schemas.microsoft.com/office/drawing/2014/main" id="{6A6B3DF3-E4EB-4D80-8C70-C204D9992C9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5" name="CustomShape 1">
          <a:extLst>
            <a:ext uri="{FF2B5EF4-FFF2-40B4-BE49-F238E27FC236}">
              <a16:creationId xmlns:a16="http://schemas.microsoft.com/office/drawing/2014/main" id="{F071B556-D069-4DD0-8F9C-FAFF647498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6" name="CustomShape 1">
          <a:extLst>
            <a:ext uri="{FF2B5EF4-FFF2-40B4-BE49-F238E27FC236}">
              <a16:creationId xmlns:a16="http://schemas.microsoft.com/office/drawing/2014/main" id="{808CD1AB-ABE5-47D0-B94D-A2BE7825E0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7" name="CustomShape 1">
          <a:extLst>
            <a:ext uri="{FF2B5EF4-FFF2-40B4-BE49-F238E27FC236}">
              <a16:creationId xmlns:a16="http://schemas.microsoft.com/office/drawing/2014/main" id="{D693DB6B-039E-4B14-8BD8-50F1E8AD96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8" name="CustomShape 1">
          <a:extLst>
            <a:ext uri="{FF2B5EF4-FFF2-40B4-BE49-F238E27FC236}">
              <a16:creationId xmlns:a16="http://schemas.microsoft.com/office/drawing/2014/main" id="{1565B588-DAAC-400A-8033-F1C05E62DB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09" name="CustomShape 1">
          <a:extLst>
            <a:ext uri="{FF2B5EF4-FFF2-40B4-BE49-F238E27FC236}">
              <a16:creationId xmlns:a16="http://schemas.microsoft.com/office/drawing/2014/main" id="{E4C45F16-6DAF-415D-9BC5-D7FA12DEFB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0" name="CustomShape 1">
          <a:extLst>
            <a:ext uri="{FF2B5EF4-FFF2-40B4-BE49-F238E27FC236}">
              <a16:creationId xmlns:a16="http://schemas.microsoft.com/office/drawing/2014/main" id="{80F2850A-48EC-4EC0-A0DE-8FBE9F2B74D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1" name="CustomShape 1">
          <a:extLst>
            <a:ext uri="{FF2B5EF4-FFF2-40B4-BE49-F238E27FC236}">
              <a16:creationId xmlns:a16="http://schemas.microsoft.com/office/drawing/2014/main" id="{F2BF990F-ED4E-414C-BDCE-0B454B9515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2" name="CustomShape 1">
          <a:extLst>
            <a:ext uri="{FF2B5EF4-FFF2-40B4-BE49-F238E27FC236}">
              <a16:creationId xmlns:a16="http://schemas.microsoft.com/office/drawing/2014/main" id="{B02043F4-AFE3-4247-AB63-6A19E29D051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3" name="CustomShape 1">
          <a:extLst>
            <a:ext uri="{FF2B5EF4-FFF2-40B4-BE49-F238E27FC236}">
              <a16:creationId xmlns:a16="http://schemas.microsoft.com/office/drawing/2014/main" id="{8F6DE61A-4102-4A4A-AF9F-EA5DF1772B9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4" name="CustomShape 1">
          <a:extLst>
            <a:ext uri="{FF2B5EF4-FFF2-40B4-BE49-F238E27FC236}">
              <a16:creationId xmlns:a16="http://schemas.microsoft.com/office/drawing/2014/main" id="{41A26B9A-702E-468D-A030-17825345A29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5" name="CustomShape 1">
          <a:extLst>
            <a:ext uri="{FF2B5EF4-FFF2-40B4-BE49-F238E27FC236}">
              <a16:creationId xmlns:a16="http://schemas.microsoft.com/office/drawing/2014/main" id="{F7E21AD4-E294-4ED9-B213-67764B2EA37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6" name="CustomShape 1">
          <a:extLst>
            <a:ext uri="{FF2B5EF4-FFF2-40B4-BE49-F238E27FC236}">
              <a16:creationId xmlns:a16="http://schemas.microsoft.com/office/drawing/2014/main" id="{4D6F40F7-082C-41A7-B682-B159677BA8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7" name="CustomShape 1">
          <a:extLst>
            <a:ext uri="{FF2B5EF4-FFF2-40B4-BE49-F238E27FC236}">
              <a16:creationId xmlns:a16="http://schemas.microsoft.com/office/drawing/2014/main" id="{1DB3E2B9-9490-4D58-92D2-7EDE9BA6347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8" name="CustomShape 1">
          <a:extLst>
            <a:ext uri="{FF2B5EF4-FFF2-40B4-BE49-F238E27FC236}">
              <a16:creationId xmlns:a16="http://schemas.microsoft.com/office/drawing/2014/main" id="{A5EC35FB-504E-4D05-9118-3EA5CECFC66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19" name="CustomShape 1">
          <a:extLst>
            <a:ext uri="{FF2B5EF4-FFF2-40B4-BE49-F238E27FC236}">
              <a16:creationId xmlns:a16="http://schemas.microsoft.com/office/drawing/2014/main" id="{7374A8DE-0743-48D2-998E-C69EB40D656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0" name="CustomShape 1">
          <a:extLst>
            <a:ext uri="{FF2B5EF4-FFF2-40B4-BE49-F238E27FC236}">
              <a16:creationId xmlns:a16="http://schemas.microsoft.com/office/drawing/2014/main" id="{BC258C8C-E82D-49E6-8551-F80583001E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1" name="CustomShape 1">
          <a:extLst>
            <a:ext uri="{FF2B5EF4-FFF2-40B4-BE49-F238E27FC236}">
              <a16:creationId xmlns:a16="http://schemas.microsoft.com/office/drawing/2014/main" id="{632F30DA-0A7D-4092-9689-3C5055C76EE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2" name="CustomShape 1">
          <a:extLst>
            <a:ext uri="{FF2B5EF4-FFF2-40B4-BE49-F238E27FC236}">
              <a16:creationId xmlns:a16="http://schemas.microsoft.com/office/drawing/2014/main" id="{BE85431E-4671-497F-B7D9-CD7816EC536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3" name="CustomShape 1">
          <a:extLst>
            <a:ext uri="{FF2B5EF4-FFF2-40B4-BE49-F238E27FC236}">
              <a16:creationId xmlns:a16="http://schemas.microsoft.com/office/drawing/2014/main" id="{287B9F85-899F-49F0-8740-3BD5050EE40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4" name="CustomShape 1">
          <a:extLst>
            <a:ext uri="{FF2B5EF4-FFF2-40B4-BE49-F238E27FC236}">
              <a16:creationId xmlns:a16="http://schemas.microsoft.com/office/drawing/2014/main" id="{E9AA0774-FD4C-4A15-8B23-0E570B65535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5" name="CustomShape 1">
          <a:extLst>
            <a:ext uri="{FF2B5EF4-FFF2-40B4-BE49-F238E27FC236}">
              <a16:creationId xmlns:a16="http://schemas.microsoft.com/office/drawing/2014/main" id="{810A8133-8E3B-408F-98E6-D6610695792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6" name="CustomShape 1">
          <a:extLst>
            <a:ext uri="{FF2B5EF4-FFF2-40B4-BE49-F238E27FC236}">
              <a16:creationId xmlns:a16="http://schemas.microsoft.com/office/drawing/2014/main" id="{DE92DE60-AEC6-45CD-9DA6-4F025B2E7C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7" name="CustomShape 1">
          <a:extLst>
            <a:ext uri="{FF2B5EF4-FFF2-40B4-BE49-F238E27FC236}">
              <a16:creationId xmlns:a16="http://schemas.microsoft.com/office/drawing/2014/main" id="{2542730B-D70C-4FA2-9800-75CA9D47A34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8" name="CustomShape 1">
          <a:extLst>
            <a:ext uri="{FF2B5EF4-FFF2-40B4-BE49-F238E27FC236}">
              <a16:creationId xmlns:a16="http://schemas.microsoft.com/office/drawing/2014/main" id="{1AB76C63-71CA-417D-A09A-908494EB0ED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29" name="CustomShape 1">
          <a:extLst>
            <a:ext uri="{FF2B5EF4-FFF2-40B4-BE49-F238E27FC236}">
              <a16:creationId xmlns:a16="http://schemas.microsoft.com/office/drawing/2014/main" id="{AB164254-B03D-4F35-972F-6F216673D4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0" name="CustomShape 1">
          <a:extLst>
            <a:ext uri="{FF2B5EF4-FFF2-40B4-BE49-F238E27FC236}">
              <a16:creationId xmlns:a16="http://schemas.microsoft.com/office/drawing/2014/main" id="{308A659B-1AC8-48C5-AAFA-1CD613DB2C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1" name="CustomShape 1">
          <a:extLst>
            <a:ext uri="{FF2B5EF4-FFF2-40B4-BE49-F238E27FC236}">
              <a16:creationId xmlns:a16="http://schemas.microsoft.com/office/drawing/2014/main" id="{9B78F381-C3D7-4A53-8851-EFCF2B4390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2" name="CustomShape 1">
          <a:extLst>
            <a:ext uri="{FF2B5EF4-FFF2-40B4-BE49-F238E27FC236}">
              <a16:creationId xmlns:a16="http://schemas.microsoft.com/office/drawing/2014/main" id="{0FC2FF0F-11B3-42CF-9016-9DD11A5DFE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3" name="CustomShape 1">
          <a:extLst>
            <a:ext uri="{FF2B5EF4-FFF2-40B4-BE49-F238E27FC236}">
              <a16:creationId xmlns:a16="http://schemas.microsoft.com/office/drawing/2014/main" id="{F24F1F9B-71FB-487E-978D-A14AF97E8E8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4" name="CustomShape 1">
          <a:extLst>
            <a:ext uri="{FF2B5EF4-FFF2-40B4-BE49-F238E27FC236}">
              <a16:creationId xmlns:a16="http://schemas.microsoft.com/office/drawing/2014/main" id="{69557D5E-CB36-48F7-9229-885E4F6105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5" name="CustomShape 1">
          <a:extLst>
            <a:ext uri="{FF2B5EF4-FFF2-40B4-BE49-F238E27FC236}">
              <a16:creationId xmlns:a16="http://schemas.microsoft.com/office/drawing/2014/main" id="{46386C49-707C-4DF9-9DC3-7F5C3796115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6" name="CustomShape 1">
          <a:extLst>
            <a:ext uri="{FF2B5EF4-FFF2-40B4-BE49-F238E27FC236}">
              <a16:creationId xmlns:a16="http://schemas.microsoft.com/office/drawing/2014/main" id="{9F1A074B-C8D2-44CC-8224-944C7E646A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7" name="CustomShape 1">
          <a:extLst>
            <a:ext uri="{FF2B5EF4-FFF2-40B4-BE49-F238E27FC236}">
              <a16:creationId xmlns:a16="http://schemas.microsoft.com/office/drawing/2014/main" id="{07AF094B-9C1B-459B-AB97-4C11EDD9F8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8" name="CustomShape 1">
          <a:extLst>
            <a:ext uri="{FF2B5EF4-FFF2-40B4-BE49-F238E27FC236}">
              <a16:creationId xmlns:a16="http://schemas.microsoft.com/office/drawing/2014/main" id="{406B2436-F57E-4F3E-882C-335B428133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39" name="CustomShape 1">
          <a:extLst>
            <a:ext uri="{FF2B5EF4-FFF2-40B4-BE49-F238E27FC236}">
              <a16:creationId xmlns:a16="http://schemas.microsoft.com/office/drawing/2014/main" id="{74C42BC3-DC0E-411B-97BB-836A6DFE1C6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0" name="CustomShape 1">
          <a:extLst>
            <a:ext uri="{FF2B5EF4-FFF2-40B4-BE49-F238E27FC236}">
              <a16:creationId xmlns:a16="http://schemas.microsoft.com/office/drawing/2014/main" id="{3C959EC2-4E4E-4281-8F38-8EB4EAA392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1" name="CustomShape 1">
          <a:extLst>
            <a:ext uri="{FF2B5EF4-FFF2-40B4-BE49-F238E27FC236}">
              <a16:creationId xmlns:a16="http://schemas.microsoft.com/office/drawing/2014/main" id="{71E7D903-BC2C-47BE-AD9A-58C7DE8AA8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2" name="CustomShape 1">
          <a:extLst>
            <a:ext uri="{FF2B5EF4-FFF2-40B4-BE49-F238E27FC236}">
              <a16:creationId xmlns:a16="http://schemas.microsoft.com/office/drawing/2014/main" id="{23D112A9-7CFF-4646-8C14-CC82CA09C1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3" name="CustomShape 1">
          <a:extLst>
            <a:ext uri="{FF2B5EF4-FFF2-40B4-BE49-F238E27FC236}">
              <a16:creationId xmlns:a16="http://schemas.microsoft.com/office/drawing/2014/main" id="{8EE444AE-026D-438C-BEB2-98E7DFF9D7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4" name="CustomShape 1">
          <a:extLst>
            <a:ext uri="{FF2B5EF4-FFF2-40B4-BE49-F238E27FC236}">
              <a16:creationId xmlns:a16="http://schemas.microsoft.com/office/drawing/2014/main" id="{B1CEF726-971D-4F05-9699-6DCB7A0248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5" name="CustomShape 1">
          <a:extLst>
            <a:ext uri="{FF2B5EF4-FFF2-40B4-BE49-F238E27FC236}">
              <a16:creationId xmlns:a16="http://schemas.microsoft.com/office/drawing/2014/main" id="{71D16E47-1083-4792-B2DD-DA518C1290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6" name="CustomShape 1">
          <a:extLst>
            <a:ext uri="{FF2B5EF4-FFF2-40B4-BE49-F238E27FC236}">
              <a16:creationId xmlns:a16="http://schemas.microsoft.com/office/drawing/2014/main" id="{11F17633-B5DE-481E-BAF2-C2448B568D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7" name="CustomShape 1">
          <a:extLst>
            <a:ext uri="{FF2B5EF4-FFF2-40B4-BE49-F238E27FC236}">
              <a16:creationId xmlns:a16="http://schemas.microsoft.com/office/drawing/2014/main" id="{13A1AC9D-E497-42AE-BF85-898BB69CFF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8" name="CustomShape 1">
          <a:extLst>
            <a:ext uri="{FF2B5EF4-FFF2-40B4-BE49-F238E27FC236}">
              <a16:creationId xmlns:a16="http://schemas.microsoft.com/office/drawing/2014/main" id="{63258E01-DC63-4BF8-8E43-DC35C345821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49" name="CustomShape 1">
          <a:extLst>
            <a:ext uri="{FF2B5EF4-FFF2-40B4-BE49-F238E27FC236}">
              <a16:creationId xmlns:a16="http://schemas.microsoft.com/office/drawing/2014/main" id="{743FE5E3-4457-4389-AC6D-92C5D717E5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0" name="CustomShape 1">
          <a:extLst>
            <a:ext uri="{FF2B5EF4-FFF2-40B4-BE49-F238E27FC236}">
              <a16:creationId xmlns:a16="http://schemas.microsoft.com/office/drawing/2014/main" id="{110880F4-D44F-4895-8B75-31FE32AC9E2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1" name="CustomShape 1">
          <a:extLst>
            <a:ext uri="{FF2B5EF4-FFF2-40B4-BE49-F238E27FC236}">
              <a16:creationId xmlns:a16="http://schemas.microsoft.com/office/drawing/2014/main" id="{B34871DE-7F5F-4940-B6D3-DB926B1586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2" name="CustomShape 1">
          <a:extLst>
            <a:ext uri="{FF2B5EF4-FFF2-40B4-BE49-F238E27FC236}">
              <a16:creationId xmlns:a16="http://schemas.microsoft.com/office/drawing/2014/main" id="{B1AE5A31-FA48-4897-A318-7F57FC3C92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3" name="CustomShape 1">
          <a:extLst>
            <a:ext uri="{FF2B5EF4-FFF2-40B4-BE49-F238E27FC236}">
              <a16:creationId xmlns:a16="http://schemas.microsoft.com/office/drawing/2014/main" id="{E2536908-4C72-4756-B804-A5FEFF4450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4" name="CustomShape 1">
          <a:extLst>
            <a:ext uri="{FF2B5EF4-FFF2-40B4-BE49-F238E27FC236}">
              <a16:creationId xmlns:a16="http://schemas.microsoft.com/office/drawing/2014/main" id="{042C41D7-10DA-4BA5-96C1-66AB004C6D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5" name="CustomShape 1">
          <a:extLst>
            <a:ext uri="{FF2B5EF4-FFF2-40B4-BE49-F238E27FC236}">
              <a16:creationId xmlns:a16="http://schemas.microsoft.com/office/drawing/2014/main" id="{86AF2EDB-C06D-4C53-9833-6445CF13726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6" name="CustomShape 1">
          <a:extLst>
            <a:ext uri="{FF2B5EF4-FFF2-40B4-BE49-F238E27FC236}">
              <a16:creationId xmlns:a16="http://schemas.microsoft.com/office/drawing/2014/main" id="{A32EF61F-378F-46C6-9523-23B67BC0DA9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7" name="CustomShape 1">
          <a:extLst>
            <a:ext uri="{FF2B5EF4-FFF2-40B4-BE49-F238E27FC236}">
              <a16:creationId xmlns:a16="http://schemas.microsoft.com/office/drawing/2014/main" id="{D910DB3F-FBE4-4E6B-B32A-E589A2DC4EA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8" name="CustomShape 1">
          <a:extLst>
            <a:ext uri="{FF2B5EF4-FFF2-40B4-BE49-F238E27FC236}">
              <a16:creationId xmlns:a16="http://schemas.microsoft.com/office/drawing/2014/main" id="{2658ACE8-D531-4B25-B8A1-06ADA7A7059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59" name="CustomShape 1">
          <a:extLst>
            <a:ext uri="{FF2B5EF4-FFF2-40B4-BE49-F238E27FC236}">
              <a16:creationId xmlns:a16="http://schemas.microsoft.com/office/drawing/2014/main" id="{12329CBA-1FFA-4618-BF95-9677F65DF0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0" name="CustomShape 1">
          <a:extLst>
            <a:ext uri="{FF2B5EF4-FFF2-40B4-BE49-F238E27FC236}">
              <a16:creationId xmlns:a16="http://schemas.microsoft.com/office/drawing/2014/main" id="{D120C661-7C2F-4FD3-8014-F10520A4441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1" name="CustomShape 1">
          <a:extLst>
            <a:ext uri="{FF2B5EF4-FFF2-40B4-BE49-F238E27FC236}">
              <a16:creationId xmlns:a16="http://schemas.microsoft.com/office/drawing/2014/main" id="{28557A16-2ADB-4DB3-A44E-540B92F657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2" name="CustomShape 1">
          <a:extLst>
            <a:ext uri="{FF2B5EF4-FFF2-40B4-BE49-F238E27FC236}">
              <a16:creationId xmlns:a16="http://schemas.microsoft.com/office/drawing/2014/main" id="{BA7B7166-5DB5-46D7-BEF2-3AAABC12AE3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3" name="CustomShape 1">
          <a:extLst>
            <a:ext uri="{FF2B5EF4-FFF2-40B4-BE49-F238E27FC236}">
              <a16:creationId xmlns:a16="http://schemas.microsoft.com/office/drawing/2014/main" id="{3976D2EB-7E3B-4708-9719-77E862F09E1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4" name="CustomShape 1">
          <a:extLst>
            <a:ext uri="{FF2B5EF4-FFF2-40B4-BE49-F238E27FC236}">
              <a16:creationId xmlns:a16="http://schemas.microsoft.com/office/drawing/2014/main" id="{C69C830D-BB01-416E-AC57-02A7CC75C7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5" name="CustomShape 1">
          <a:extLst>
            <a:ext uri="{FF2B5EF4-FFF2-40B4-BE49-F238E27FC236}">
              <a16:creationId xmlns:a16="http://schemas.microsoft.com/office/drawing/2014/main" id="{9F6B64E1-4EF1-45D5-957A-DA3BEB2ACB3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6" name="CustomShape 1">
          <a:extLst>
            <a:ext uri="{FF2B5EF4-FFF2-40B4-BE49-F238E27FC236}">
              <a16:creationId xmlns:a16="http://schemas.microsoft.com/office/drawing/2014/main" id="{EB74F525-CB7A-4B1D-8D6D-0718806BBD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7" name="CustomShape 1">
          <a:extLst>
            <a:ext uri="{FF2B5EF4-FFF2-40B4-BE49-F238E27FC236}">
              <a16:creationId xmlns:a16="http://schemas.microsoft.com/office/drawing/2014/main" id="{48F21034-B984-4E5C-9DBC-43697DB80F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8" name="CustomShape 1">
          <a:extLst>
            <a:ext uri="{FF2B5EF4-FFF2-40B4-BE49-F238E27FC236}">
              <a16:creationId xmlns:a16="http://schemas.microsoft.com/office/drawing/2014/main" id="{795E418A-60E9-45D5-8FBE-3C92D44BE8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69" name="CustomShape 1">
          <a:extLst>
            <a:ext uri="{FF2B5EF4-FFF2-40B4-BE49-F238E27FC236}">
              <a16:creationId xmlns:a16="http://schemas.microsoft.com/office/drawing/2014/main" id="{27072656-2B85-43C9-BFD4-252CEB8163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0" name="CustomShape 1">
          <a:extLst>
            <a:ext uri="{FF2B5EF4-FFF2-40B4-BE49-F238E27FC236}">
              <a16:creationId xmlns:a16="http://schemas.microsoft.com/office/drawing/2014/main" id="{1F0500EE-9CA6-410A-8793-F1B40C25EF5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1" name="CustomShape 1">
          <a:extLst>
            <a:ext uri="{FF2B5EF4-FFF2-40B4-BE49-F238E27FC236}">
              <a16:creationId xmlns:a16="http://schemas.microsoft.com/office/drawing/2014/main" id="{EC5E08FC-3FB0-4903-B9B2-6363C0D5AF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2" name="CustomShape 1">
          <a:extLst>
            <a:ext uri="{FF2B5EF4-FFF2-40B4-BE49-F238E27FC236}">
              <a16:creationId xmlns:a16="http://schemas.microsoft.com/office/drawing/2014/main" id="{F6B5CBC2-B81C-4B5B-B6FE-2F48882DDE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3" name="CustomShape 1">
          <a:extLst>
            <a:ext uri="{FF2B5EF4-FFF2-40B4-BE49-F238E27FC236}">
              <a16:creationId xmlns:a16="http://schemas.microsoft.com/office/drawing/2014/main" id="{C98269CC-3CC8-4C19-ADF3-840FFFEF46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4" name="CustomShape 1">
          <a:extLst>
            <a:ext uri="{FF2B5EF4-FFF2-40B4-BE49-F238E27FC236}">
              <a16:creationId xmlns:a16="http://schemas.microsoft.com/office/drawing/2014/main" id="{40BF3918-3D5A-4D46-B412-568DFBBED53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5" name="CustomShape 1">
          <a:extLst>
            <a:ext uri="{FF2B5EF4-FFF2-40B4-BE49-F238E27FC236}">
              <a16:creationId xmlns:a16="http://schemas.microsoft.com/office/drawing/2014/main" id="{220F81F0-3E98-4174-AE5B-6E92A5894E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6" name="CustomShape 1">
          <a:extLst>
            <a:ext uri="{FF2B5EF4-FFF2-40B4-BE49-F238E27FC236}">
              <a16:creationId xmlns:a16="http://schemas.microsoft.com/office/drawing/2014/main" id="{2C897290-74A5-4C0E-A230-3386AE32D4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7" name="CustomShape 1">
          <a:extLst>
            <a:ext uri="{FF2B5EF4-FFF2-40B4-BE49-F238E27FC236}">
              <a16:creationId xmlns:a16="http://schemas.microsoft.com/office/drawing/2014/main" id="{7F3CD6AF-EE74-4E9A-85B5-4AE380CC42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8" name="CustomShape 1">
          <a:extLst>
            <a:ext uri="{FF2B5EF4-FFF2-40B4-BE49-F238E27FC236}">
              <a16:creationId xmlns:a16="http://schemas.microsoft.com/office/drawing/2014/main" id="{C4CB0776-719C-4656-87E6-AF06DE70043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79" name="CustomShape 1">
          <a:extLst>
            <a:ext uri="{FF2B5EF4-FFF2-40B4-BE49-F238E27FC236}">
              <a16:creationId xmlns:a16="http://schemas.microsoft.com/office/drawing/2014/main" id="{AE254ABC-3E35-4A29-83FB-E3A5007109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0" name="CustomShape 1">
          <a:extLst>
            <a:ext uri="{FF2B5EF4-FFF2-40B4-BE49-F238E27FC236}">
              <a16:creationId xmlns:a16="http://schemas.microsoft.com/office/drawing/2014/main" id="{A8738E60-51E5-4A68-9806-2560AD6B77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1" name="CustomShape 1">
          <a:extLst>
            <a:ext uri="{FF2B5EF4-FFF2-40B4-BE49-F238E27FC236}">
              <a16:creationId xmlns:a16="http://schemas.microsoft.com/office/drawing/2014/main" id="{20EB84F7-703A-49A3-A89D-EA90AA40525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2" name="CustomShape 1">
          <a:extLst>
            <a:ext uri="{FF2B5EF4-FFF2-40B4-BE49-F238E27FC236}">
              <a16:creationId xmlns:a16="http://schemas.microsoft.com/office/drawing/2014/main" id="{C82924E2-7E4E-4A84-AAEE-50B85B44723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3" name="CustomShape 1">
          <a:extLst>
            <a:ext uri="{FF2B5EF4-FFF2-40B4-BE49-F238E27FC236}">
              <a16:creationId xmlns:a16="http://schemas.microsoft.com/office/drawing/2014/main" id="{70EF0B8F-0BBB-4689-9593-6B86D70D33F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4" name="CustomShape 1">
          <a:extLst>
            <a:ext uri="{FF2B5EF4-FFF2-40B4-BE49-F238E27FC236}">
              <a16:creationId xmlns:a16="http://schemas.microsoft.com/office/drawing/2014/main" id="{ED8291DF-3837-46B5-B542-23E3C0D834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5" name="CustomShape 1">
          <a:extLst>
            <a:ext uri="{FF2B5EF4-FFF2-40B4-BE49-F238E27FC236}">
              <a16:creationId xmlns:a16="http://schemas.microsoft.com/office/drawing/2014/main" id="{B7EE09B4-82A0-421F-9B57-351019FF7C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6" name="CustomShape 1">
          <a:extLst>
            <a:ext uri="{FF2B5EF4-FFF2-40B4-BE49-F238E27FC236}">
              <a16:creationId xmlns:a16="http://schemas.microsoft.com/office/drawing/2014/main" id="{2CB0BC95-55F6-4AF9-9BAB-BED65E1C7AF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7" name="CustomShape 1">
          <a:extLst>
            <a:ext uri="{FF2B5EF4-FFF2-40B4-BE49-F238E27FC236}">
              <a16:creationId xmlns:a16="http://schemas.microsoft.com/office/drawing/2014/main" id="{C10C48CE-B53F-48D0-A13B-D9C949ACD7A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8" name="CustomShape 1">
          <a:extLst>
            <a:ext uri="{FF2B5EF4-FFF2-40B4-BE49-F238E27FC236}">
              <a16:creationId xmlns:a16="http://schemas.microsoft.com/office/drawing/2014/main" id="{2F934B59-C888-47A7-84A7-EDC57CB5ADB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89" name="CustomShape 1">
          <a:extLst>
            <a:ext uri="{FF2B5EF4-FFF2-40B4-BE49-F238E27FC236}">
              <a16:creationId xmlns:a16="http://schemas.microsoft.com/office/drawing/2014/main" id="{82326495-EEFE-4865-A95B-1E61F1440F0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0" name="CustomShape 1">
          <a:extLst>
            <a:ext uri="{FF2B5EF4-FFF2-40B4-BE49-F238E27FC236}">
              <a16:creationId xmlns:a16="http://schemas.microsoft.com/office/drawing/2014/main" id="{D24AEFA7-036A-48B5-89DC-7E1EC311ED9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1" name="CustomShape 1">
          <a:extLst>
            <a:ext uri="{FF2B5EF4-FFF2-40B4-BE49-F238E27FC236}">
              <a16:creationId xmlns:a16="http://schemas.microsoft.com/office/drawing/2014/main" id="{C0928268-0821-4AAF-8396-72CFF3908F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2" name="CustomShape 1">
          <a:extLst>
            <a:ext uri="{FF2B5EF4-FFF2-40B4-BE49-F238E27FC236}">
              <a16:creationId xmlns:a16="http://schemas.microsoft.com/office/drawing/2014/main" id="{6594B42A-CA0D-4F2E-AD4F-389DEFC5B0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3" name="CustomShape 1">
          <a:extLst>
            <a:ext uri="{FF2B5EF4-FFF2-40B4-BE49-F238E27FC236}">
              <a16:creationId xmlns:a16="http://schemas.microsoft.com/office/drawing/2014/main" id="{870758F8-CE06-4FF2-8F42-54783E147A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4" name="CustomShape 1">
          <a:extLst>
            <a:ext uri="{FF2B5EF4-FFF2-40B4-BE49-F238E27FC236}">
              <a16:creationId xmlns:a16="http://schemas.microsoft.com/office/drawing/2014/main" id="{2C25A02A-4619-4661-9F52-5028EC9950E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5" name="CustomShape 1">
          <a:extLst>
            <a:ext uri="{FF2B5EF4-FFF2-40B4-BE49-F238E27FC236}">
              <a16:creationId xmlns:a16="http://schemas.microsoft.com/office/drawing/2014/main" id="{37145496-ED89-4375-AB36-7317B4D1F3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6" name="CustomShape 1">
          <a:extLst>
            <a:ext uri="{FF2B5EF4-FFF2-40B4-BE49-F238E27FC236}">
              <a16:creationId xmlns:a16="http://schemas.microsoft.com/office/drawing/2014/main" id="{8B7425E3-6F62-4723-86A8-68EEB0D9E5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7" name="CustomShape 1">
          <a:extLst>
            <a:ext uri="{FF2B5EF4-FFF2-40B4-BE49-F238E27FC236}">
              <a16:creationId xmlns:a16="http://schemas.microsoft.com/office/drawing/2014/main" id="{5A637DC7-28DE-49F8-A111-B3ECC5138D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8" name="CustomShape 1">
          <a:extLst>
            <a:ext uri="{FF2B5EF4-FFF2-40B4-BE49-F238E27FC236}">
              <a16:creationId xmlns:a16="http://schemas.microsoft.com/office/drawing/2014/main" id="{57A4ECE2-3BDC-4954-80D2-69169B0A454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399" name="CustomShape 1">
          <a:extLst>
            <a:ext uri="{FF2B5EF4-FFF2-40B4-BE49-F238E27FC236}">
              <a16:creationId xmlns:a16="http://schemas.microsoft.com/office/drawing/2014/main" id="{6AAFBE6E-86C5-4CEF-B454-51DC06DBA0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0" name="CustomShape 1">
          <a:extLst>
            <a:ext uri="{FF2B5EF4-FFF2-40B4-BE49-F238E27FC236}">
              <a16:creationId xmlns:a16="http://schemas.microsoft.com/office/drawing/2014/main" id="{FD563854-5CCB-4CF7-B92A-597D9DBCC16D}"/>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1" name="CustomShape 1">
          <a:extLst>
            <a:ext uri="{FF2B5EF4-FFF2-40B4-BE49-F238E27FC236}">
              <a16:creationId xmlns:a16="http://schemas.microsoft.com/office/drawing/2014/main" id="{D100DED0-86A7-4CA0-9A73-0F9FEF1C478A}"/>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2" name="CustomShape 1">
          <a:extLst>
            <a:ext uri="{FF2B5EF4-FFF2-40B4-BE49-F238E27FC236}">
              <a16:creationId xmlns:a16="http://schemas.microsoft.com/office/drawing/2014/main" id="{CC50601C-C42F-41A9-97E2-32967DF7D7F3}"/>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3" name="CustomShape 1">
          <a:extLst>
            <a:ext uri="{FF2B5EF4-FFF2-40B4-BE49-F238E27FC236}">
              <a16:creationId xmlns:a16="http://schemas.microsoft.com/office/drawing/2014/main" id="{DCB5918C-A5EB-4180-86EC-7C0B1E33CDE4}"/>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4" name="CustomShape 1">
          <a:extLst>
            <a:ext uri="{FF2B5EF4-FFF2-40B4-BE49-F238E27FC236}">
              <a16:creationId xmlns:a16="http://schemas.microsoft.com/office/drawing/2014/main" id="{6592543D-1EB5-4926-9ECB-9550F5738363}"/>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5" name="CustomShape 1">
          <a:extLst>
            <a:ext uri="{FF2B5EF4-FFF2-40B4-BE49-F238E27FC236}">
              <a16:creationId xmlns:a16="http://schemas.microsoft.com/office/drawing/2014/main" id="{2473E5BA-9860-4CD3-A9B4-CD3D68D87AFF}"/>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6" name="CustomShape 1">
          <a:extLst>
            <a:ext uri="{FF2B5EF4-FFF2-40B4-BE49-F238E27FC236}">
              <a16:creationId xmlns:a16="http://schemas.microsoft.com/office/drawing/2014/main" id="{94B6AC86-34BB-4C14-95C6-506CD0353A66}"/>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7" name="CustomShape 1">
          <a:extLst>
            <a:ext uri="{FF2B5EF4-FFF2-40B4-BE49-F238E27FC236}">
              <a16:creationId xmlns:a16="http://schemas.microsoft.com/office/drawing/2014/main" id="{3B903503-216D-4875-A3B0-A12E2A2CBD2E}"/>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8" name="CustomShape 1">
          <a:extLst>
            <a:ext uri="{FF2B5EF4-FFF2-40B4-BE49-F238E27FC236}">
              <a16:creationId xmlns:a16="http://schemas.microsoft.com/office/drawing/2014/main" id="{90244DCA-FB26-4F2E-BFD6-DFCCEB8AB6D6}"/>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09" name="CustomShape 1">
          <a:extLst>
            <a:ext uri="{FF2B5EF4-FFF2-40B4-BE49-F238E27FC236}">
              <a16:creationId xmlns:a16="http://schemas.microsoft.com/office/drawing/2014/main" id="{982423FD-C0F0-4909-989A-ED8E02551824}"/>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10" name="CustomShape 1">
          <a:extLst>
            <a:ext uri="{FF2B5EF4-FFF2-40B4-BE49-F238E27FC236}">
              <a16:creationId xmlns:a16="http://schemas.microsoft.com/office/drawing/2014/main" id="{24789780-7028-4A7D-AFAC-C35ECC0D97DE}"/>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4411" name="CustomShape 1">
          <a:extLst>
            <a:ext uri="{FF2B5EF4-FFF2-40B4-BE49-F238E27FC236}">
              <a16:creationId xmlns:a16="http://schemas.microsoft.com/office/drawing/2014/main" id="{D367E3C9-D097-4D54-B668-3E50C4798C2D}"/>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2" name="CustomShape 1">
          <a:extLst>
            <a:ext uri="{FF2B5EF4-FFF2-40B4-BE49-F238E27FC236}">
              <a16:creationId xmlns:a16="http://schemas.microsoft.com/office/drawing/2014/main" id="{CA99BB0C-B52F-47F0-8BA2-AE648CA9F1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3" name="CustomShape 1">
          <a:extLst>
            <a:ext uri="{FF2B5EF4-FFF2-40B4-BE49-F238E27FC236}">
              <a16:creationId xmlns:a16="http://schemas.microsoft.com/office/drawing/2014/main" id="{373B7711-C8E9-4354-81F5-1BAC5EE0D18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4" name="CustomShape 1">
          <a:extLst>
            <a:ext uri="{FF2B5EF4-FFF2-40B4-BE49-F238E27FC236}">
              <a16:creationId xmlns:a16="http://schemas.microsoft.com/office/drawing/2014/main" id="{E18FAA38-252D-48AC-9834-4E250375283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5" name="CustomShape 1">
          <a:extLst>
            <a:ext uri="{FF2B5EF4-FFF2-40B4-BE49-F238E27FC236}">
              <a16:creationId xmlns:a16="http://schemas.microsoft.com/office/drawing/2014/main" id="{F90158B7-7965-4CDE-A1C2-7B439F152A6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6" name="CustomShape 1">
          <a:extLst>
            <a:ext uri="{FF2B5EF4-FFF2-40B4-BE49-F238E27FC236}">
              <a16:creationId xmlns:a16="http://schemas.microsoft.com/office/drawing/2014/main" id="{BD525302-C3FF-43E0-B2E7-08819B1868F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7" name="CustomShape 1">
          <a:extLst>
            <a:ext uri="{FF2B5EF4-FFF2-40B4-BE49-F238E27FC236}">
              <a16:creationId xmlns:a16="http://schemas.microsoft.com/office/drawing/2014/main" id="{5C2120EE-4BD8-483E-81CB-23A2CB919C1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8" name="CustomShape 1">
          <a:extLst>
            <a:ext uri="{FF2B5EF4-FFF2-40B4-BE49-F238E27FC236}">
              <a16:creationId xmlns:a16="http://schemas.microsoft.com/office/drawing/2014/main" id="{2E0C787D-3D87-4197-BEC4-39C98EBCDA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19" name="CustomShape 1">
          <a:extLst>
            <a:ext uri="{FF2B5EF4-FFF2-40B4-BE49-F238E27FC236}">
              <a16:creationId xmlns:a16="http://schemas.microsoft.com/office/drawing/2014/main" id="{EB2C581A-ED78-4CDB-BBDF-8A3EE550825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0" name="CustomShape 1">
          <a:extLst>
            <a:ext uri="{FF2B5EF4-FFF2-40B4-BE49-F238E27FC236}">
              <a16:creationId xmlns:a16="http://schemas.microsoft.com/office/drawing/2014/main" id="{4D62B12F-3DE9-493D-AB16-43401C4CB9A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1" name="CustomShape 1">
          <a:extLst>
            <a:ext uri="{FF2B5EF4-FFF2-40B4-BE49-F238E27FC236}">
              <a16:creationId xmlns:a16="http://schemas.microsoft.com/office/drawing/2014/main" id="{780ADDAF-67E1-497B-A64B-5E2840882C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2" name="CustomShape 1">
          <a:extLst>
            <a:ext uri="{FF2B5EF4-FFF2-40B4-BE49-F238E27FC236}">
              <a16:creationId xmlns:a16="http://schemas.microsoft.com/office/drawing/2014/main" id="{6BCDB1E0-D5D4-456A-BF27-B0BAF13C30E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3" name="CustomShape 1">
          <a:extLst>
            <a:ext uri="{FF2B5EF4-FFF2-40B4-BE49-F238E27FC236}">
              <a16:creationId xmlns:a16="http://schemas.microsoft.com/office/drawing/2014/main" id="{1E112BD4-BC33-4238-A185-DBF2B2105B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4" name="CustomShape 1">
          <a:extLst>
            <a:ext uri="{FF2B5EF4-FFF2-40B4-BE49-F238E27FC236}">
              <a16:creationId xmlns:a16="http://schemas.microsoft.com/office/drawing/2014/main" id="{47621202-989F-46B2-869A-0123AD42A1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5" name="CustomShape 1">
          <a:extLst>
            <a:ext uri="{FF2B5EF4-FFF2-40B4-BE49-F238E27FC236}">
              <a16:creationId xmlns:a16="http://schemas.microsoft.com/office/drawing/2014/main" id="{8851F901-5B91-4401-97EF-34497F9692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6" name="CustomShape 1">
          <a:extLst>
            <a:ext uri="{FF2B5EF4-FFF2-40B4-BE49-F238E27FC236}">
              <a16:creationId xmlns:a16="http://schemas.microsoft.com/office/drawing/2014/main" id="{DE0A65C2-24E5-4147-A7DC-1B1A6F50FE8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7" name="CustomShape 1">
          <a:extLst>
            <a:ext uri="{FF2B5EF4-FFF2-40B4-BE49-F238E27FC236}">
              <a16:creationId xmlns:a16="http://schemas.microsoft.com/office/drawing/2014/main" id="{24C6355A-CA10-4E91-998E-5849DA1C83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8" name="CustomShape 1">
          <a:extLst>
            <a:ext uri="{FF2B5EF4-FFF2-40B4-BE49-F238E27FC236}">
              <a16:creationId xmlns:a16="http://schemas.microsoft.com/office/drawing/2014/main" id="{9A628E1E-6E8E-46A4-B6C9-37972829AA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29" name="CustomShape 1">
          <a:extLst>
            <a:ext uri="{FF2B5EF4-FFF2-40B4-BE49-F238E27FC236}">
              <a16:creationId xmlns:a16="http://schemas.microsoft.com/office/drawing/2014/main" id="{C27B082B-E2A4-45B4-964F-3499D62AC92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0" name="CustomShape 1">
          <a:extLst>
            <a:ext uri="{FF2B5EF4-FFF2-40B4-BE49-F238E27FC236}">
              <a16:creationId xmlns:a16="http://schemas.microsoft.com/office/drawing/2014/main" id="{C06ABD07-9435-4839-B262-7CE825CC1B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1" name="CustomShape 1">
          <a:extLst>
            <a:ext uri="{FF2B5EF4-FFF2-40B4-BE49-F238E27FC236}">
              <a16:creationId xmlns:a16="http://schemas.microsoft.com/office/drawing/2014/main" id="{7F2FEFE7-F299-4F24-BC60-53411B898D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2" name="CustomShape 1">
          <a:extLst>
            <a:ext uri="{FF2B5EF4-FFF2-40B4-BE49-F238E27FC236}">
              <a16:creationId xmlns:a16="http://schemas.microsoft.com/office/drawing/2014/main" id="{03498AFE-7563-4377-8584-B43B8C1B1BF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3" name="CustomShape 1">
          <a:extLst>
            <a:ext uri="{FF2B5EF4-FFF2-40B4-BE49-F238E27FC236}">
              <a16:creationId xmlns:a16="http://schemas.microsoft.com/office/drawing/2014/main" id="{A6F1467C-7D57-4462-B1D8-8863E2FE3C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4" name="CustomShape 1">
          <a:extLst>
            <a:ext uri="{FF2B5EF4-FFF2-40B4-BE49-F238E27FC236}">
              <a16:creationId xmlns:a16="http://schemas.microsoft.com/office/drawing/2014/main" id="{FD6BB8E9-D12A-48D1-97A6-02CD6CBAB1B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5" name="CustomShape 1">
          <a:extLst>
            <a:ext uri="{FF2B5EF4-FFF2-40B4-BE49-F238E27FC236}">
              <a16:creationId xmlns:a16="http://schemas.microsoft.com/office/drawing/2014/main" id="{CAB40FE8-4371-4EAB-9D34-42BE238A5DC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6" name="CustomShape 1">
          <a:extLst>
            <a:ext uri="{FF2B5EF4-FFF2-40B4-BE49-F238E27FC236}">
              <a16:creationId xmlns:a16="http://schemas.microsoft.com/office/drawing/2014/main" id="{0AB7CC50-F709-45DB-9DD0-DBA7BA8346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7" name="CustomShape 1">
          <a:extLst>
            <a:ext uri="{FF2B5EF4-FFF2-40B4-BE49-F238E27FC236}">
              <a16:creationId xmlns:a16="http://schemas.microsoft.com/office/drawing/2014/main" id="{1B5A8ED2-D43B-4005-837A-2EE67CCDACA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8" name="CustomShape 1">
          <a:extLst>
            <a:ext uri="{FF2B5EF4-FFF2-40B4-BE49-F238E27FC236}">
              <a16:creationId xmlns:a16="http://schemas.microsoft.com/office/drawing/2014/main" id="{82C0B401-C45D-434F-9DE8-3763AAD7E4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39" name="CustomShape 1">
          <a:extLst>
            <a:ext uri="{FF2B5EF4-FFF2-40B4-BE49-F238E27FC236}">
              <a16:creationId xmlns:a16="http://schemas.microsoft.com/office/drawing/2014/main" id="{6CDADE72-E385-48BB-8AFB-EADCEC274CE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0" name="CustomShape 1">
          <a:extLst>
            <a:ext uri="{FF2B5EF4-FFF2-40B4-BE49-F238E27FC236}">
              <a16:creationId xmlns:a16="http://schemas.microsoft.com/office/drawing/2014/main" id="{A1A71D1C-36B6-4361-B863-B0E8B48D26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1" name="CustomShape 1">
          <a:extLst>
            <a:ext uri="{FF2B5EF4-FFF2-40B4-BE49-F238E27FC236}">
              <a16:creationId xmlns:a16="http://schemas.microsoft.com/office/drawing/2014/main" id="{02A620FD-07D7-4EC6-96FD-D1E927C7A83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2" name="CustomShape 1">
          <a:extLst>
            <a:ext uri="{FF2B5EF4-FFF2-40B4-BE49-F238E27FC236}">
              <a16:creationId xmlns:a16="http://schemas.microsoft.com/office/drawing/2014/main" id="{A7C3F4F2-8ABB-4B14-9447-977FDA88702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3" name="CustomShape 1">
          <a:extLst>
            <a:ext uri="{FF2B5EF4-FFF2-40B4-BE49-F238E27FC236}">
              <a16:creationId xmlns:a16="http://schemas.microsoft.com/office/drawing/2014/main" id="{FB5F15AD-9B96-4DE6-A057-F962CB87EF4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4" name="CustomShape 1">
          <a:extLst>
            <a:ext uri="{FF2B5EF4-FFF2-40B4-BE49-F238E27FC236}">
              <a16:creationId xmlns:a16="http://schemas.microsoft.com/office/drawing/2014/main" id="{50E72292-A216-47D0-953D-A4C0801C59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5" name="CustomShape 1">
          <a:extLst>
            <a:ext uri="{FF2B5EF4-FFF2-40B4-BE49-F238E27FC236}">
              <a16:creationId xmlns:a16="http://schemas.microsoft.com/office/drawing/2014/main" id="{E0AAA440-9BDF-477A-B9B0-AB76C69AE83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6" name="CustomShape 1">
          <a:extLst>
            <a:ext uri="{FF2B5EF4-FFF2-40B4-BE49-F238E27FC236}">
              <a16:creationId xmlns:a16="http://schemas.microsoft.com/office/drawing/2014/main" id="{387ED908-4876-40FB-BFC0-F5CB374D958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7" name="CustomShape 1">
          <a:extLst>
            <a:ext uri="{FF2B5EF4-FFF2-40B4-BE49-F238E27FC236}">
              <a16:creationId xmlns:a16="http://schemas.microsoft.com/office/drawing/2014/main" id="{73D6C84E-182C-423B-BDF2-F43759965F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8" name="CustomShape 1">
          <a:extLst>
            <a:ext uri="{FF2B5EF4-FFF2-40B4-BE49-F238E27FC236}">
              <a16:creationId xmlns:a16="http://schemas.microsoft.com/office/drawing/2014/main" id="{EA9FC51E-09DB-4C02-99E9-CF277EC4FC5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49" name="CustomShape 1">
          <a:extLst>
            <a:ext uri="{FF2B5EF4-FFF2-40B4-BE49-F238E27FC236}">
              <a16:creationId xmlns:a16="http://schemas.microsoft.com/office/drawing/2014/main" id="{00931130-8FE1-4AED-BD16-D1DDA70C84F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0" name="CustomShape 1">
          <a:extLst>
            <a:ext uri="{FF2B5EF4-FFF2-40B4-BE49-F238E27FC236}">
              <a16:creationId xmlns:a16="http://schemas.microsoft.com/office/drawing/2014/main" id="{B4107C0F-B256-4307-87B0-0D4AD65D342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1" name="CustomShape 1">
          <a:extLst>
            <a:ext uri="{FF2B5EF4-FFF2-40B4-BE49-F238E27FC236}">
              <a16:creationId xmlns:a16="http://schemas.microsoft.com/office/drawing/2014/main" id="{C43EA38C-2D1B-4FCB-BE0E-BFD41EF680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2" name="CustomShape 1">
          <a:extLst>
            <a:ext uri="{FF2B5EF4-FFF2-40B4-BE49-F238E27FC236}">
              <a16:creationId xmlns:a16="http://schemas.microsoft.com/office/drawing/2014/main" id="{ACCC6F3A-DA8B-4D09-B3CB-1DA038587D8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3" name="CustomShape 1">
          <a:extLst>
            <a:ext uri="{FF2B5EF4-FFF2-40B4-BE49-F238E27FC236}">
              <a16:creationId xmlns:a16="http://schemas.microsoft.com/office/drawing/2014/main" id="{4F124068-6D52-4676-A16A-682DFD4602F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4" name="CustomShape 1">
          <a:extLst>
            <a:ext uri="{FF2B5EF4-FFF2-40B4-BE49-F238E27FC236}">
              <a16:creationId xmlns:a16="http://schemas.microsoft.com/office/drawing/2014/main" id="{7DDDD592-D8BB-4B91-83BD-CC34C13407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5" name="CustomShape 1">
          <a:extLst>
            <a:ext uri="{FF2B5EF4-FFF2-40B4-BE49-F238E27FC236}">
              <a16:creationId xmlns:a16="http://schemas.microsoft.com/office/drawing/2014/main" id="{D0604825-49CB-4C1B-9B4A-34ECCC0C472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6" name="CustomShape 1">
          <a:extLst>
            <a:ext uri="{FF2B5EF4-FFF2-40B4-BE49-F238E27FC236}">
              <a16:creationId xmlns:a16="http://schemas.microsoft.com/office/drawing/2014/main" id="{F8E124A3-1F2E-4265-83A7-16660AF05D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7" name="CustomShape 1">
          <a:extLst>
            <a:ext uri="{FF2B5EF4-FFF2-40B4-BE49-F238E27FC236}">
              <a16:creationId xmlns:a16="http://schemas.microsoft.com/office/drawing/2014/main" id="{05CDB838-6167-4C78-A71E-0EC4511D71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8" name="CustomShape 1">
          <a:extLst>
            <a:ext uri="{FF2B5EF4-FFF2-40B4-BE49-F238E27FC236}">
              <a16:creationId xmlns:a16="http://schemas.microsoft.com/office/drawing/2014/main" id="{4A85FE4E-1480-4115-8C3C-3B795E4E78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59" name="CustomShape 1">
          <a:extLst>
            <a:ext uri="{FF2B5EF4-FFF2-40B4-BE49-F238E27FC236}">
              <a16:creationId xmlns:a16="http://schemas.microsoft.com/office/drawing/2014/main" id="{42694FC3-45B2-49C6-9E73-31B2FDFC3DD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0" name="CustomShape 1">
          <a:extLst>
            <a:ext uri="{FF2B5EF4-FFF2-40B4-BE49-F238E27FC236}">
              <a16:creationId xmlns:a16="http://schemas.microsoft.com/office/drawing/2014/main" id="{253F6BBA-5ACC-44AE-9D3A-D49EC1B393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1" name="CustomShape 1">
          <a:extLst>
            <a:ext uri="{FF2B5EF4-FFF2-40B4-BE49-F238E27FC236}">
              <a16:creationId xmlns:a16="http://schemas.microsoft.com/office/drawing/2014/main" id="{B6C2B866-19A7-47F2-8794-52725610BF7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2" name="CustomShape 1">
          <a:extLst>
            <a:ext uri="{FF2B5EF4-FFF2-40B4-BE49-F238E27FC236}">
              <a16:creationId xmlns:a16="http://schemas.microsoft.com/office/drawing/2014/main" id="{0EEFB4DA-D566-484C-8212-1E6921C9D51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3" name="CustomShape 1">
          <a:extLst>
            <a:ext uri="{FF2B5EF4-FFF2-40B4-BE49-F238E27FC236}">
              <a16:creationId xmlns:a16="http://schemas.microsoft.com/office/drawing/2014/main" id="{D82D59AB-8CFA-4F4D-A405-9033DE83B5B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4" name="CustomShape 1">
          <a:extLst>
            <a:ext uri="{FF2B5EF4-FFF2-40B4-BE49-F238E27FC236}">
              <a16:creationId xmlns:a16="http://schemas.microsoft.com/office/drawing/2014/main" id="{06E48B18-D3E8-4E2F-9E6B-78C0A3E7104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5" name="CustomShape 1">
          <a:extLst>
            <a:ext uri="{FF2B5EF4-FFF2-40B4-BE49-F238E27FC236}">
              <a16:creationId xmlns:a16="http://schemas.microsoft.com/office/drawing/2014/main" id="{2FB8357F-CA9C-4A53-AD3E-2ECB78FEA7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6" name="CustomShape 1">
          <a:extLst>
            <a:ext uri="{FF2B5EF4-FFF2-40B4-BE49-F238E27FC236}">
              <a16:creationId xmlns:a16="http://schemas.microsoft.com/office/drawing/2014/main" id="{C1D545CB-0BD6-43A2-8504-023ECC7B79C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7" name="CustomShape 1">
          <a:extLst>
            <a:ext uri="{FF2B5EF4-FFF2-40B4-BE49-F238E27FC236}">
              <a16:creationId xmlns:a16="http://schemas.microsoft.com/office/drawing/2014/main" id="{6F11ADD8-ED2C-488F-9637-D1BE6C1700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8" name="CustomShape 1">
          <a:extLst>
            <a:ext uri="{FF2B5EF4-FFF2-40B4-BE49-F238E27FC236}">
              <a16:creationId xmlns:a16="http://schemas.microsoft.com/office/drawing/2014/main" id="{99B5FF86-A65A-4BC5-81BD-A3AD63DC89C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69" name="CustomShape 1">
          <a:extLst>
            <a:ext uri="{FF2B5EF4-FFF2-40B4-BE49-F238E27FC236}">
              <a16:creationId xmlns:a16="http://schemas.microsoft.com/office/drawing/2014/main" id="{3D0A7E91-9D79-476D-B5E0-A7C3771E7A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0" name="CustomShape 1">
          <a:extLst>
            <a:ext uri="{FF2B5EF4-FFF2-40B4-BE49-F238E27FC236}">
              <a16:creationId xmlns:a16="http://schemas.microsoft.com/office/drawing/2014/main" id="{0D7EAB3D-63D8-44C7-BEA3-6A6279C33F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1" name="CustomShape 1">
          <a:extLst>
            <a:ext uri="{FF2B5EF4-FFF2-40B4-BE49-F238E27FC236}">
              <a16:creationId xmlns:a16="http://schemas.microsoft.com/office/drawing/2014/main" id="{C5D47D5C-1A3D-4066-85FA-DF0859FD9F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2" name="CustomShape 1">
          <a:extLst>
            <a:ext uri="{FF2B5EF4-FFF2-40B4-BE49-F238E27FC236}">
              <a16:creationId xmlns:a16="http://schemas.microsoft.com/office/drawing/2014/main" id="{D26320A1-D200-458D-A96D-2E7A740B57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3" name="CustomShape 1">
          <a:extLst>
            <a:ext uri="{FF2B5EF4-FFF2-40B4-BE49-F238E27FC236}">
              <a16:creationId xmlns:a16="http://schemas.microsoft.com/office/drawing/2014/main" id="{71B728EE-76D3-4BD6-A1CA-F730A95016B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4" name="CustomShape 1">
          <a:extLst>
            <a:ext uri="{FF2B5EF4-FFF2-40B4-BE49-F238E27FC236}">
              <a16:creationId xmlns:a16="http://schemas.microsoft.com/office/drawing/2014/main" id="{275569F8-0008-4024-8A46-12A519C220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5" name="CustomShape 1">
          <a:extLst>
            <a:ext uri="{FF2B5EF4-FFF2-40B4-BE49-F238E27FC236}">
              <a16:creationId xmlns:a16="http://schemas.microsoft.com/office/drawing/2014/main" id="{453D88EE-DB86-4C1F-84E3-B325512583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6" name="CustomShape 1">
          <a:extLst>
            <a:ext uri="{FF2B5EF4-FFF2-40B4-BE49-F238E27FC236}">
              <a16:creationId xmlns:a16="http://schemas.microsoft.com/office/drawing/2014/main" id="{0FE32B49-51AD-46B8-9296-59B0742CEC8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7" name="CustomShape 1">
          <a:extLst>
            <a:ext uri="{FF2B5EF4-FFF2-40B4-BE49-F238E27FC236}">
              <a16:creationId xmlns:a16="http://schemas.microsoft.com/office/drawing/2014/main" id="{8C744AA8-D55B-4CFD-992D-1826C59C96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8" name="CustomShape 1">
          <a:extLst>
            <a:ext uri="{FF2B5EF4-FFF2-40B4-BE49-F238E27FC236}">
              <a16:creationId xmlns:a16="http://schemas.microsoft.com/office/drawing/2014/main" id="{0D791194-AC94-4C48-BD59-DC356FB0628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79" name="CustomShape 1">
          <a:extLst>
            <a:ext uri="{FF2B5EF4-FFF2-40B4-BE49-F238E27FC236}">
              <a16:creationId xmlns:a16="http://schemas.microsoft.com/office/drawing/2014/main" id="{8AC7E645-D1D9-412D-BC8D-86F20E71073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0" name="CustomShape 1">
          <a:extLst>
            <a:ext uri="{FF2B5EF4-FFF2-40B4-BE49-F238E27FC236}">
              <a16:creationId xmlns:a16="http://schemas.microsoft.com/office/drawing/2014/main" id="{CA40CD16-946C-48EB-8E01-63F7B44E5C4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1" name="CustomShape 1">
          <a:extLst>
            <a:ext uri="{FF2B5EF4-FFF2-40B4-BE49-F238E27FC236}">
              <a16:creationId xmlns:a16="http://schemas.microsoft.com/office/drawing/2014/main" id="{6C782F6E-F504-4EA5-9CCF-2B753E0F51E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2" name="CustomShape 1">
          <a:extLst>
            <a:ext uri="{FF2B5EF4-FFF2-40B4-BE49-F238E27FC236}">
              <a16:creationId xmlns:a16="http://schemas.microsoft.com/office/drawing/2014/main" id="{99065421-0AE4-445C-A1F1-B3012608B4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3" name="CustomShape 1">
          <a:extLst>
            <a:ext uri="{FF2B5EF4-FFF2-40B4-BE49-F238E27FC236}">
              <a16:creationId xmlns:a16="http://schemas.microsoft.com/office/drawing/2014/main" id="{3400852F-EBFB-4D77-BA6F-A0C6D32F377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4" name="CustomShape 1">
          <a:extLst>
            <a:ext uri="{FF2B5EF4-FFF2-40B4-BE49-F238E27FC236}">
              <a16:creationId xmlns:a16="http://schemas.microsoft.com/office/drawing/2014/main" id="{70839B99-F733-432C-957D-9C1B15D16C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5" name="CustomShape 1">
          <a:extLst>
            <a:ext uri="{FF2B5EF4-FFF2-40B4-BE49-F238E27FC236}">
              <a16:creationId xmlns:a16="http://schemas.microsoft.com/office/drawing/2014/main" id="{0DD51DF8-6D02-46DF-B9F5-2F30AF4B2E0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6" name="CustomShape 1">
          <a:extLst>
            <a:ext uri="{FF2B5EF4-FFF2-40B4-BE49-F238E27FC236}">
              <a16:creationId xmlns:a16="http://schemas.microsoft.com/office/drawing/2014/main" id="{484C1FA9-7E1E-4565-80FE-334D090E6C8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7" name="CustomShape 1">
          <a:extLst>
            <a:ext uri="{FF2B5EF4-FFF2-40B4-BE49-F238E27FC236}">
              <a16:creationId xmlns:a16="http://schemas.microsoft.com/office/drawing/2014/main" id="{F2738E1B-16CF-4BF3-B4A0-DAE4EF56119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8" name="CustomShape 1">
          <a:extLst>
            <a:ext uri="{FF2B5EF4-FFF2-40B4-BE49-F238E27FC236}">
              <a16:creationId xmlns:a16="http://schemas.microsoft.com/office/drawing/2014/main" id="{BB4300D1-B831-4700-BB55-91411A7971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89" name="CustomShape 1">
          <a:extLst>
            <a:ext uri="{FF2B5EF4-FFF2-40B4-BE49-F238E27FC236}">
              <a16:creationId xmlns:a16="http://schemas.microsoft.com/office/drawing/2014/main" id="{E1BB6DFB-F743-479E-839A-1695E789CA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0" name="CustomShape 1">
          <a:extLst>
            <a:ext uri="{FF2B5EF4-FFF2-40B4-BE49-F238E27FC236}">
              <a16:creationId xmlns:a16="http://schemas.microsoft.com/office/drawing/2014/main" id="{06DE5673-8DCE-430A-A766-EAB5458469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1" name="CustomShape 1">
          <a:extLst>
            <a:ext uri="{FF2B5EF4-FFF2-40B4-BE49-F238E27FC236}">
              <a16:creationId xmlns:a16="http://schemas.microsoft.com/office/drawing/2014/main" id="{D5DCBCAC-C85B-47B0-AEDF-CBA32FB8FEA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2" name="CustomShape 1">
          <a:extLst>
            <a:ext uri="{FF2B5EF4-FFF2-40B4-BE49-F238E27FC236}">
              <a16:creationId xmlns:a16="http://schemas.microsoft.com/office/drawing/2014/main" id="{26E5E589-B8A3-4788-B7F5-EF6429B237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3" name="CustomShape 1">
          <a:extLst>
            <a:ext uri="{FF2B5EF4-FFF2-40B4-BE49-F238E27FC236}">
              <a16:creationId xmlns:a16="http://schemas.microsoft.com/office/drawing/2014/main" id="{C5AA1D3B-4050-428C-86A7-2EA3D293D05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4" name="CustomShape 1">
          <a:extLst>
            <a:ext uri="{FF2B5EF4-FFF2-40B4-BE49-F238E27FC236}">
              <a16:creationId xmlns:a16="http://schemas.microsoft.com/office/drawing/2014/main" id="{4916C631-8EFD-4AC0-B010-17917CE1B6D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5" name="CustomShape 1">
          <a:extLst>
            <a:ext uri="{FF2B5EF4-FFF2-40B4-BE49-F238E27FC236}">
              <a16:creationId xmlns:a16="http://schemas.microsoft.com/office/drawing/2014/main" id="{CD232FEE-B8FC-43FC-9194-497F500D30A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6" name="CustomShape 1">
          <a:extLst>
            <a:ext uri="{FF2B5EF4-FFF2-40B4-BE49-F238E27FC236}">
              <a16:creationId xmlns:a16="http://schemas.microsoft.com/office/drawing/2014/main" id="{9044EE13-17FC-4C89-9834-04C8FEA9761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7" name="CustomShape 1">
          <a:extLst>
            <a:ext uri="{FF2B5EF4-FFF2-40B4-BE49-F238E27FC236}">
              <a16:creationId xmlns:a16="http://schemas.microsoft.com/office/drawing/2014/main" id="{71D5B934-D850-44D6-AF99-9143BEF2BF5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8" name="CustomShape 1">
          <a:extLst>
            <a:ext uri="{FF2B5EF4-FFF2-40B4-BE49-F238E27FC236}">
              <a16:creationId xmlns:a16="http://schemas.microsoft.com/office/drawing/2014/main" id="{F3C6757F-0A62-40E4-AEA7-E9AD4BC817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499" name="CustomShape 1">
          <a:extLst>
            <a:ext uri="{FF2B5EF4-FFF2-40B4-BE49-F238E27FC236}">
              <a16:creationId xmlns:a16="http://schemas.microsoft.com/office/drawing/2014/main" id="{F296E528-BBCF-4B62-83A7-476C8C07E9B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0" name="CustomShape 1">
          <a:extLst>
            <a:ext uri="{FF2B5EF4-FFF2-40B4-BE49-F238E27FC236}">
              <a16:creationId xmlns:a16="http://schemas.microsoft.com/office/drawing/2014/main" id="{501D9A95-313B-4D64-BEE8-39B12193DD4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1" name="CustomShape 1">
          <a:extLst>
            <a:ext uri="{FF2B5EF4-FFF2-40B4-BE49-F238E27FC236}">
              <a16:creationId xmlns:a16="http://schemas.microsoft.com/office/drawing/2014/main" id="{90844814-F7BE-43FB-AFE1-76F06411028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2" name="CustomShape 1">
          <a:extLst>
            <a:ext uri="{FF2B5EF4-FFF2-40B4-BE49-F238E27FC236}">
              <a16:creationId xmlns:a16="http://schemas.microsoft.com/office/drawing/2014/main" id="{5D528142-CE58-4C0B-983C-4CFA77F3C71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3" name="CustomShape 1">
          <a:extLst>
            <a:ext uri="{FF2B5EF4-FFF2-40B4-BE49-F238E27FC236}">
              <a16:creationId xmlns:a16="http://schemas.microsoft.com/office/drawing/2014/main" id="{EC86E010-1129-4A55-9F9F-DF123521CA1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4" name="CustomShape 1">
          <a:extLst>
            <a:ext uri="{FF2B5EF4-FFF2-40B4-BE49-F238E27FC236}">
              <a16:creationId xmlns:a16="http://schemas.microsoft.com/office/drawing/2014/main" id="{6F240FD2-5C89-4ACD-BEB1-A05BC39F742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5" name="CustomShape 1">
          <a:extLst>
            <a:ext uri="{FF2B5EF4-FFF2-40B4-BE49-F238E27FC236}">
              <a16:creationId xmlns:a16="http://schemas.microsoft.com/office/drawing/2014/main" id="{F748CAB0-632E-4DE4-9CE0-0533AFCD3BF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6" name="CustomShape 1">
          <a:extLst>
            <a:ext uri="{FF2B5EF4-FFF2-40B4-BE49-F238E27FC236}">
              <a16:creationId xmlns:a16="http://schemas.microsoft.com/office/drawing/2014/main" id="{B9CBF703-9A8C-4D9C-B810-AD936595D8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7" name="CustomShape 1">
          <a:extLst>
            <a:ext uri="{FF2B5EF4-FFF2-40B4-BE49-F238E27FC236}">
              <a16:creationId xmlns:a16="http://schemas.microsoft.com/office/drawing/2014/main" id="{C1617E02-5633-408B-AA22-599C35B8E62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8" name="CustomShape 1">
          <a:extLst>
            <a:ext uri="{FF2B5EF4-FFF2-40B4-BE49-F238E27FC236}">
              <a16:creationId xmlns:a16="http://schemas.microsoft.com/office/drawing/2014/main" id="{AEA8C39C-0DD4-43D6-A3A1-36E4122013A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09" name="CustomShape 1">
          <a:extLst>
            <a:ext uri="{FF2B5EF4-FFF2-40B4-BE49-F238E27FC236}">
              <a16:creationId xmlns:a16="http://schemas.microsoft.com/office/drawing/2014/main" id="{F6F0D8EA-17B0-4107-B205-A9B6D1E6DB3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0" name="CustomShape 1">
          <a:extLst>
            <a:ext uri="{FF2B5EF4-FFF2-40B4-BE49-F238E27FC236}">
              <a16:creationId xmlns:a16="http://schemas.microsoft.com/office/drawing/2014/main" id="{7C0E8E67-505E-4FBC-9AC7-DDB2CA0BAC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1" name="CustomShape 1">
          <a:extLst>
            <a:ext uri="{FF2B5EF4-FFF2-40B4-BE49-F238E27FC236}">
              <a16:creationId xmlns:a16="http://schemas.microsoft.com/office/drawing/2014/main" id="{C6698663-46F2-47E2-9883-F25ED2AD337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2" name="CustomShape 1">
          <a:extLst>
            <a:ext uri="{FF2B5EF4-FFF2-40B4-BE49-F238E27FC236}">
              <a16:creationId xmlns:a16="http://schemas.microsoft.com/office/drawing/2014/main" id="{DB640854-C26E-411F-A456-F3431BD5CF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3" name="CustomShape 1">
          <a:extLst>
            <a:ext uri="{FF2B5EF4-FFF2-40B4-BE49-F238E27FC236}">
              <a16:creationId xmlns:a16="http://schemas.microsoft.com/office/drawing/2014/main" id="{1E1EAE7F-4A77-4B62-A3FE-3EF82CE76AB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4" name="CustomShape 1">
          <a:extLst>
            <a:ext uri="{FF2B5EF4-FFF2-40B4-BE49-F238E27FC236}">
              <a16:creationId xmlns:a16="http://schemas.microsoft.com/office/drawing/2014/main" id="{2CCA7E4F-9117-48B0-89A1-0253CE8064C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5" name="CustomShape 1">
          <a:extLst>
            <a:ext uri="{FF2B5EF4-FFF2-40B4-BE49-F238E27FC236}">
              <a16:creationId xmlns:a16="http://schemas.microsoft.com/office/drawing/2014/main" id="{A144405E-F51F-458B-8917-6AB7D476CE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6" name="CustomShape 1">
          <a:extLst>
            <a:ext uri="{FF2B5EF4-FFF2-40B4-BE49-F238E27FC236}">
              <a16:creationId xmlns:a16="http://schemas.microsoft.com/office/drawing/2014/main" id="{0AD06EDB-C226-43AC-9843-15508015D2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7" name="CustomShape 1">
          <a:extLst>
            <a:ext uri="{FF2B5EF4-FFF2-40B4-BE49-F238E27FC236}">
              <a16:creationId xmlns:a16="http://schemas.microsoft.com/office/drawing/2014/main" id="{DCC6ED13-6585-4E15-9106-66D81C1083C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8" name="CustomShape 1">
          <a:extLst>
            <a:ext uri="{FF2B5EF4-FFF2-40B4-BE49-F238E27FC236}">
              <a16:creationId xmlns:a16="http://schemas.microsoft.com/office/drawing/2014/main" id="{E9EB9709-4DF9-4191-9E47-4D91528130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19" name="CustomShape 1">
          <a:extLst>
            <a:ext uri="{FF2B5EF4-FFF2-40B4-BE49-F238E27FC236}">
              <a16:creationId xmlns:a16="http://schemas.microsoft.com/office/drawing/2014/main" id="{20E2BF33-042E-4C33-B01A-8F6E121EA66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0" name="CustomShape 1">
          <a:extLst>
            <a:ext uri="{FF2B5EF4-FFF2-40B4-BE49-F238E27FC236}">
              <a16:creationId xmlns:a16="http://schemas.microsoft.com/office/drawing/2014/main" id="{BB78D70F-1F49-45E6-8463-71E089922A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1" name="CustomShape 1">
          <a:extLst>
            <a:ext uri="{FF2B5EF4-FFF2-40B4-BE49-F238E27FC236}">
              <a16:creationId xmlns:a16="http://schemas.microsoft.com/office/drawing/2014/main" id="{69563C9E-CE17-40E7-876C-5191FB02B0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2" name="CustomShape 1">
          <a:extLst>
            <a:ext uri="{FF2B5EF4-FFF2-40B4-BE49-F238E27FC236}">
              <a16:creationId xmlns:a16="http://schemas.microsoft.com/office/drawing/2014/main" id="{D2DDC11F-D66C-4280-B5F8-2836CADD3CF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3" name="CustomShape 1">
          <a:extLst>
            <a:ext uri="{FF2B5EF4-FFF2-40B4-BE49-F238E27FC236}">
              <a16:creationId xmlns:a16="http://schemas.microsoft.com/office/drawing/2014/main" id="{7FA5626A-87EE-47A0-ACFE-A079561B06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4" name="CustomShape 1">
          <a:extLst>
            <a:ext uri="{FF2B5EF4-FFF2-40B4-BE49-F238E27FC236}">
              <a16:creationId xmlns:a16="http://schemas.microsoft.com/office/drawing/2014/main" id="{8FF9A576-876D-4232-9456-ED91AF4066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5" name="CustomShape 1">
          <a:extLst>
            <a:ext uri="{FF2B5EF4-FFF2-40B4-BE49-F238E27FC236}">
              <a16:creationId xmlns:a16="http://schemas.microsoft.com/office/drawing/2014/main" id="{9D3FDE80-2846-4EDF-A476-36F4E88CB8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6" name="CustomShape 1">
          <a:extLst>
            <a:ext uri="{FF2B5EF4-FFF2-40B4-BE49-F238E27FC236}">
              <a16:creationId xmlns:a16="http://schemas.microsoft.com/office/drawing/2014/main" id="{DAECE9E8-E247-4000-B2EE-E0E04B216D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7" name="CustomShape 1">
          <a:extLst>
            <a:ext uri="{FF2B5EF4-FFF2-40B4-BE49-F238E27FC236}">
              <a16:creationId xmlns:a16="http://schemas.microsoft.com/office/drawing/2014/main" id="{C0D3A88A-73A4-4270-AC45-1E2CE0322D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8" name="CustomShape 1">
          <a:extLst>
            <a:ext uri="{FF2B5EF4-FFF2-40B4-BE49-F238E27FC236}">
              <a16:creationId xmlns:a16="http://schemas.microsoft.com/office/drawing/2014/main" id="{6F87B4C7-0817-4EEF-8AAC-B59C82030D3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29" name="CustomShape 1">
          <a:extLst>
            <a:ext uri="{FF2B5EF4-FFF2-40B4-BE49-F238E27FC236}">
              <a16:creationId xmlns:a16="http://schemas.microsoft.com/office/drawing/2014/main" id="{47399469-FE97-45AE-9444-D9EFA38676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0" name="CustomShape 1">
          <a:extLst>
            <a:ext uri="{FF2B5EF4-FFF2-40B4-BE49-F238E27FC236}">
              <a16:creationId xmlns:a16="http://schemas.microsoft.com/office/drawing/2014/main" id="{8D328EED-9E06-4F74-B9F2-D4AE28C92B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1" name="CustomShape 1">
          <a:extLst>
            <a:ext uri="{FF2B5EF4-FFF2-40B4-BE49-F238E27FC236}">
              <a16:creationId xmlns:a16="http://schemas.microsoft.com/office/drawing/2014/main" id="{CC4AA60C-C7C5-46B5-8C4B-FCFB5D2F70E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2" name="CustomShape 1">
          <a:extLst>
            <a:ext uri="{FF2B5EF4-FFF2-40B4-BE49-F238E27FC236}">
              <a16:creationId xmlns:a16="http://schemas.microsoft.com/office/drawing/2014/main" id="{271F1C38-B338-4FE7-9608-254961E2DCF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3" name="CustomShape 1">
          <a:extLst>
            <a:ext uri="{FF2B5EF4-FFF2-40B4-BE49-F238E27FC236}">
              <a16:creationId xmlns:a16="http://schemas.microsoft.com/office/drawing/2014/main" id="{E690407C-3715-4E9B-90CF-61458923EC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4" name="CustomShape 1">
          <a:extLst>
            <a:ext uri="{FF2B5EF4-FFF2-40B4-BE49-F238E27FC236}">
              <a16:creationId xmlns:a16="http://schemas.microsoft.com/office/drawing/2014/main" id="{E8DB80E1-2C32-4629-81AE-C4A7A37D7DC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5" name="CustomShape 1">
          <a:extLst>
            <a:ext uri="{FF2B5EF4-FFF2-40B4-BE49-F238E27FC236}">
              <a16:creationId xmlns:a16="http://schemas.microsoft.com/office/drawing/2014/main" id="{D06CF611-3DC9-4206-933E-A99BA05A241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6" name="CustomShape 1">
          <a:extLst>
            <a:ext uri="{FF2B5EF4-FFF2-40B4-BE49-F238E27FC236}">
              <a16:creationId xmlns:a16="http://schemas.microsoft.com/office/drawing/2014/main" id="{A3C7B731-1269-4DF9-8102-04BD3A5BA7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7" name="CustomShape 1">
          <a:extLst>
            <a:ext uri="{FF2B5EF4-FFF2-40B4-BE49-F238E27FC236}">
              <a16:creationId xmlns:a16="http://schemas.microsoft.com/office/drawing/2014/main" id="{E43280A4-4A78-40DF-B4FF-6926E121ECB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8" name="CustomShape 1">
          <a:extLst>
            <a:ext uri="{FF2B5EF4-FFF2-40B4-BE49-F238E27FC236}">
              <a16:creationId xmlns:a16="http://schemas.microsoft.com/office/drawing/2014/main" id="{143E8115-181B-4EB9-B10A-C0FB8DC829F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39" name="CustomShape 1">
          <a:extLst>
            <a:ext uri="{FF2B5EF4-FFF2-40B4-BE49-F238E27FC236}">
              <a16:creationId xmlns:a16="http://schemas.microsoft.com/office/drawing/2014/main" id="{F5C7CED1-91BB-4591-A696-A4C0489D0F3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0" name="CustomShape 1">
          <a:extLst>
            <a:ext uri="{FF2B5EF4-FFF2-40B4-BE49-F238E27FC236}">
              <a16:creationId xmlns:a16="http://schemas.microsoft.com/office/drawing/2014/main" id="{16ACE625-49A8-499F-A00F-8ED7851E81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1" name="CustomShape 1">
          <a:extLst>
            <a:ext uri="{FF2B5EF4-FFF2-40B4-BE49-F238E27FC236}">
              <a16:creationId xmlns:a16="http://schemas.microsoft.com/office/drawing/2014/main" id="{5C0E39C2-9CC2-4904-A2B5-DB518B29161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2" name="CustomShape 1">
          <a:extLst>
            <a:ext uri="{FF2B5EF4-FFF2-40B4-BE49-F238E27FC236}">
              <a16:creationId xmlns:a16="http://schemas.microsoft.com/office/drawing/2014/main" id="{49F3F6CE-42CB-4D31-A3F3-4D1DE90164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3" name="CustomShape 1">
          <a:extLst>
            <a:ext uri="{FF2B5EF4-FFF2-40B4-BE49-F238E27FC236}">
              <a16:creationId xmlns:a16="http://schemas.microsoft.com/office/drawing/2014/main" id="{AB03AA9F-164E-4B03-B71F-19BECFAD0D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4" name="CustomShape 1">
          <a:extLst>
            <a:ext uri="{FF2B5EF4-FFF2-40B4-BE49-F238E27FC236}">
              <a16:creationId xmlns:a16="http://schemas.microsoft.com/office/drawing/2014/main" id="{6EADBA5A-0E81-43B9-9711-349E800023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5" name="CustomShape 1">
          <a:extLst>
            <a:ext uri="{FF2B5EF4-FFF2-40B4-BE49-F238E27FC236}">
              <a16:creationId xmlns:a16="http://schemas.microsoft.com/office/drawing/2014/main" id="{54A21858-9A80-4263-9177-CEC82521F5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6" name="CustomShape 1">
          <a:extLst>
            <a:ext uri="{FF2B5EF4-FFF2-40B4-BE49-F238E27FC236}">
              <a16:creationId xmlns:a16="http://schemas.microsoft.com/office/drawing/2014/main" id="{0F3C6271-39C1-4D1C-BEE5-9C116ECF2E5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7" name="CustomShape 1">
          <a:extLst>
            <a:ext uri="{FF2B5EF4-FFF2-40B4-BE49-F238E27FC236}">
              <a16:creationId xmlns:a16="http://schemas.microsoft.com/office/drawing/2014/main" id="{755A1248-D19C-408D-9667-16E7F6B9AA1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8" name="CustomShape 1">
          <a:extLst>
            <a:ext uri="{FF2B5EF4-FFF2-40B4-BE49-F238E27FC236}">
              <a16:creationId xmlns:a16="http://schemas.microsoft.com/office/drawing/2014/main" id="{4AB65EC1-03C0-4287-8823-A38213989F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49" name="CustomShape 1">
          <a:extLst>
            <a:ext uri="{FF2B5EF4-FFF2-40B4-BE49-F238E27FC236}">
              <a16:creationId xmlns:a16="http://schemas.microsoft.com/office/drawing/2014/main" id="{9205A10C-D8CF-420E-860A-B1E918B1C0D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0" name="CustomShape 1">
          <a:extLst>
            <a:ext uri="{FF2B5EF4-FFF2-40B4-BE49-F238E27FC236}">
              <a16:creationId xmlns:a16="http://schemas.microsoft.com/office/drawing/2014/main" id="{E8012CC7-7318-41A6-931A-43791165807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1" name="CustomShape 1">
          <a:extLst>
            <a:ext uri="{FF2B5EF4-FFF2-40B4-BE49-F238E27FC236}">
              <a16:creationId xmlns:a16="http://schemas.microsoft.com/office/drawing/2014/main" id="{5E2DB71C-7695-4535-A968-B5D92CC27B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2" name="CustomShape 1">
          <a:extLst>
            <a:ext uri="{FF2B5EF4-FFF2-40B4-BE49-F238E27FC236}">
              <a16:creationId xmlns:a16="http://schemas.microsoft.com/office/drawing/2014/main" id="{AF22893C-BA02-4257-9346-17D4E2A1A0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3" name="CustomShape 1">
          <a:extLst>
            <a:ext uri="{FF2B5EF4-FFF2-40B4-BE49-F238E27FC236}">
              <a16:creationId xmlns:a16="http://schemas.microsoft.com/office/drawing/2014/main" id="{1F8137C8-B896-4035-9529-31CA0B9578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4" name="CustomShape 1">
          <a:extLst>
            <a:ext uri="{FF2B5EF4-FFF2-40B4-BE49-F238E27FC236}">
              <a16:creationId xmlns:a16="http://schemas.microsoft.com/office/drawing/2014/main" id="{109E5463-00A8-41B9-9ECE-4428E17973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5" name="CustomShape 1">
          <a:extLst>
            <a:ext uri="{FF2B5EF4-FFF2-40B4-BE49-F238E27FC236}">
              <a16:creationId xmlns:a16="http://schemas.microsoft.com/office/drawing/2014/main" id="{3A8C1385-70D0-47F6-A0DC-8618BACA6A7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6" name="CustomShape 1">
          <a:extLst>
            <a:ext uri="{FF2B5EF4-FFF2-40B4-BE49-F238E27FC236}">
              <a16:creationId xmlns:a16="http://schemas.microsoft.com/office/drawing/2014/main" id="{D583AB67-7C74-4442-BCAE-B736FE969D5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7" name="CustomShape 1">
          <a:extLst>
            <a:ext uri="{FF2B5EF4-FFF2-40B4-BE49-F238E27FC236}">
              <a16:creationId xmlns:a16="http://schemas.microsoft.com/office/drawing/2014/main" id="{BE260D51-EF34-47E3-8D26-A81D92BDC7C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8" name="CustomShape 1">
          <a:extLst>
            <a:ext uri="{FF2B5EF4-FFF2-40B4-BE49-F238E27FC236}">
              <a16:creationId xmlns:a16="http://schemas.microsoft.com/office/drawing/2014/main" id="{F6DCB2E7-6C86-49DB-A5B2-D8D8A99091C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59" name="CustomShape 1">
          <a:extLst>
            <a:ext uri="{FF2B5EF4-FFF2-40B4-BE49-F238E27FC236}">
              <a16:creationId xmlns:a16="http://schemas.microsoft.com/office/drawing/2014/main" id="{9C8DD95D-8302-4586-9495-EF6901EFD21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0" name="CustomShape 1">
          <a:extLst>
            <a:ext uri="{FF2B5EF4-FFF2-40B4-BE49-F238E27FC236}">
              <a16:creationId xmlns:a16="http://schemas.microsoft.com/office/drawing/2014/main" id="{ECA83986-F64F-43DD-8E4B-F217E8B73B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1" name="CustomShape 1">
          <a:extLst>
            <a:ext uri="{FF2B5EF4-FFF2-40B4-BE49-F238E27FC236}">
              <a16:creationId xmlns:a16="http://schemas.microsoft.com/office/drawing/2014/main" id="{E01F9F23-DF72-49DC-A64B-303FBDB10A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2" name="CustomShape 1">
          <a:extLst>
            <a:ext uri="{FF2B5EF4-FFF2-40B4-BE49-F238E27FC236}">
              <a16:creationId xmlns:a16="http://schemas.microsoft.com/office/drawing/2014/main" id="{3CC4BA4D-D3AE-4B1D-9396-C7DA1B728F8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3" name="CustomShape 1">
          <a:extLst>
            <a:ext uri="{FF2B5EF4-FFF2-40B4-BE49-F238E27FC236}">
              <a16:creationId xmlns:a16="http://schemas.microsoft.com/office/drawing/2014/main" id="{FC0BC4BF-4563-4A42-9D90-C614617CFB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4" name="CustomShape 1">
          <a:extLst>
            <a:ext uri="{FF2B5EF4-FFF2-40B4-BE49-F238E27FC236}">
              <a16:creationId xmlns:a16="http://schemas.microsoft.com/office/drawing/2014/main" id="{C8D0310F-8F86-4027-B9D8-F9736DC554A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5" name="CustomShape 1">
          <a:extLst>
            <a:ext uri="{FF2B5EF4-FFF2-40B4-BE49-F238E27FC236}">
              <a16:creationId xmlns:a16="http://schemas.microsoft.com/office/drawing/2014/main" id="{29071204-DF7E-425C-BB9A-889510CAC95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6" name="CustomShape 1">
          <a:extLst>
            <a:ext uri="{FF2B5EF4-FFF2-40B4-BE49-F238E27FC236}">
              <a16:creationId xmlns:a16="http://schemas.microsoft.com/office/drawing/2014/main" id="{E8E6DCC3-54B4-48ED-9104-EBDBD3ECEFE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7" name="CustomShape 1">
          <a:extLst>
            <a:ext uri="{FF2B5EF4-FFF2-40B4-BE49-F238E27FC236}">
              <a16:creationId xmlns:a16="http://schemas.microsoft.com/office/drawing/2014/main" id="{F910A150-54D2-48A6-A516-B37FF9244F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8" name="CustomShape 1">
          <a:extLst>
            <a:ext uri="{FF2B5EF4-FFF2-40B4-BE49-F238E27FC236}">
              <a16:creationId xmlns:a16="http://schemas.microsoft.com/office/drawing/2014/main" id="{B2D57929-2F35-4F6D-88F5-90608A5DBA0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69" name="CustomShape 1">
          <a:extLst>
            <a:ext uri="{FF2B5EF4-FFF2-40B4-BE49-F238E27FC236}">
              <a16:creationId xmlns:a16="http://schemas.microsoft.com/office/drawing/2014/main" id="{978CD83E-9EBB-4756-9874-6C51F9952F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0" name="CustomShape 1">
          <a:extLst>
            <a:ext uri="{FF2B5EF4-FFF2-40B4-BE49-F238E27FC236}">
              <a16:creationId xmlns:a16="http://schemas.microsoft.com/office/drawing/2014/main" id="{6D2529ED-6A1F-4685-836E-645E3E459B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1" name="CustomShape 1">
          <a:extLst>
            <a:ext uri="{FF2B5EF4-FFF2-40B4-BE49-F238E27FC236}">
              <a16:creationId xmlns:a16="http://schemas.microsoft.com/office/drawing/2014/main" id="{1E0761BD-416C-416D-8DFE-B75748A35B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2" name="CustomShape 1">
          <a:extLst>
            <a:ext uri="{FF2B5EF4-FFF2-40B4-BE49-F238E27FC236}">
              <a16:creationId xmlns:a16="http://schemas.microsoft.com/office/drawing/2014/main" id="{64CDF710-1B47-4C21-8D81-C329516BFE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3" name="CustomShape 1">
          <a:extLst>
            <a:ext uri="{FF2B5EF4-FFF2-40B4-BE49-F238E27FC236}">
              <a16:creationId xmlns:a16="http://schemas.microsoft.com/office/drawing/2014/main" id="{CF807D8A-B509-494B-ACC1-1E398C0B19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4" name="CustomShape 1">
          <a:extLst>
            <a:ext uri="{FF2B5EF4-FFF2-40B4-BE49-F238E27FC236}">
              <a16:creationId xmlns:a16="http://schemas.microsoft.com/office/drawing/2014/main" id="{7FC78C7C-9210-45E6-A6C8-25C5A5DCF2C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5" name="CustomShape 1">
          <a:extLst>
            <a:ext uri="{FF2B5EF4-FFF2-40B4-BE49-F238E27FC236}">
              <a16:creationId xmlns:a16="http://schemas.microsoft.com/office/drawing/2014/main" id="{2E11D735-04A7-4EB5-A663-9F7DD9C2785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6" name="CustomShape 1">
          <a:extLst>
            <a:ext uri="{FF2B5EF4-FFF2-40B4-BE49-F238E27FC236}">
              <a16:creationId xmlns:a16="http://schemas.microsoft.com/office/drawing/2014/main" id="{D019E56F-CA8D-4233-9337-E6B2850EEC1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7" name="CustomShape 1">
          <a:extLst>
            <a:ext uri="{FF2B5EF4-FFF2-40B4-BE49-F238E27FC236}">
              <a16:creationId xmlns:a16="http://schemas.microsoft.com/office/drawing/2014/main" id="{55637BDB-65AD-4EE4-94B9-2FEA81798FA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8" name="CustomShape 1">
          <a:extLst>
            <a:ext uri="{FF2B5EF4-FFF2-40B4-BE49-F238E27FC236}">
              <a16:creationId xmlns:a16="http://schemas.microsoft.com/office/drawing/2014/main" id="{A6BD0E67-4B64-4A1D-88C2-9EC07AA8AD6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79" name="CustomShape 1">
          <a:extLst>
            <a:ext uri="{FF2B5EF4-FFF2-40B4-BE49-F238E27FC236}">
              <a16:creationId xmlns:a16="http://schemas.microsoft.com/office/drawing/2014/main" id="{4A89A993-EE5C-4BC2-922F-8B41524113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0" name="CustomShape 1">
          <a:extLst>
            <a:ext uri="{FF2B5EF4-FFF2-40B4-BE49-F238E27FC236}">
              <a16:creationId xmlns:a16="http://schemas.microsoft.com/office/drawing/2014/main" id="{2DCA531C-63D3-4EAC-82C1-B9C580BD6E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1" name="CustomShape 1">
          <a:extLst>
            <a:ext uri="{FF2B5EF4-FFF2-40B4-BE49-F238E27FC236}">
              <a16:creationId xmlns:a16="http://schemas.microsoft.com/office/drawing/2014/main" id="{57B1F842-F4D7-483E-9F10-DB95F36428B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2" name="CustomShape 1">
          <a:extLst>
            <a:ext uri="{FF2B5EF4-FFF2-40B4-BE49-F238E27FC236}">
              <a16:creationId xmlns:a16="http://schemas.microsoft.com/office/drawing/2014/main" id="{EA4AD861-CF0D-48D8-9F5A-DA25B275C1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3" name="CustomShape 1">
          <a:extLst>
            <a:ext uri="{FF2B5EF4-FFF2-40B4-BE49-F238E27FC236}">
              <a16:creationId xmlns:a16="http://schemas.microsoft.com/office/drawing/2014/main" id="{19DC6240-FB9D-42CA-A0BB-CA1972A42CE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4" name="CustomShape 1">
          <a:extLst>
            <a:ext uri="{FF2B5EF4-FFF2-40B4-BE49-F238E27FC236}">
              <a16:creationId xmlns:a16="http://schemas.microsoft.com/office/drawing/2014/main" id="{9D5B7327-FFC8-4E45-A924-CD237497D1C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5" name="CustomShape 1">
          <a:extLst>
            <a:ext uri="{FF2B5EF4-FFF2-40B4-BE49-F238E27FC236}">
              <a16:creationId xmlns:a16="http://schemas.microsoft.com/office/drawing/2014/main" id="{9A0D7AB9-F959-44D9-A5F1-F615BC2A261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6" name="CustomShape 1">
          <a:extLst>
            <a:ext uri="{FF2B5EF4-FFF2-40B4-BE49-F238E27FC236}">
              <a16:creationId xmlns:a16="http://schemas.microsoft.com/office/drawing/2014/main" id="{7F964047-3658-46FF-A7D8-AA823F9C14D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7" name="CustomShape 1">
          <a:extLst>
            <a:ext uri="{FF2B5EF4-FFF2-40B4-BE49-F238E27FC236}">
              <a16:creationId xmlns:a16="http://schemas.microsoft.com/office/drawing/2014/main" id="{2F41B2E5-54A1-4EBD-89BD-0959F862888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8" name="CustomShape 1">
          <a:extLst>
            <a:ext uri="{FF2B5EF4-FFF2-40B4-BE49-F238E27FC236}">
              <a16:creationId xmlns:a16="http://schemas.microsoft.com/office/drawing/2014/main" id="{CE32C479-C47D-4672-B8BD-21CF9504C60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89" name="CustomShape 1">
          <a:extLst>
            <a:ext uri="{FF2B5EF4-FFF2-40B4-BE49-F238E27FC236}">
              <a16:creationId xmlns:a16="http://schemas.microsoft.com/office/drawing/2014/main" id="{3D4CBADC-C211-4C31-9D4D-79A9BC0EB0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0" name="CustomShape 1">
          <a:extLst>
            <a:ext uri="{FF2B5EF4-FFF2-40B4-BE49-F238E27FC236}">
              <a16:creationId xmlns:a16="http://schemas.microsoft.com/office/drawing/2014/main" id="{B31858BC-C606-4AD9-8316-20FA2209D16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1" name="CustomShape 1">
          <a:extLst>
            <a:ext uri="{FF2B5EF4-FFF2-40B4-BE49-F238E27FC236}">
              <a16:creationId xmlns:a16="http://schemas.microsoft.com/office/drawing/2014/main" id="{3880E6D6-1660-4A73-A311-7FE131644D2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2" name="CustomShape 1">
          <a:extLst>
            <a:ext uri="{FF2B5EF4-FFF2-40B4-BE49-F238E27FC236}">
              <a16:creationId xmlns:a16="http://schemas.microsoft.com/office/drawing/2014/main" id="{A8A266E7-EAB2-4022-BEBB-9D8BA144B2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3" name="CustomShape 1">
          <a:extLst>
            <a:ext uri="{FF2B5EF4-FFF2-40B4-BE49-F238E27FC236}">
              <a16:creationId xmlns:a16="http://schemas.microsoft.com/office/drawing/2014/main" id="{FA0AE6B2-EB2F-46BC-95F1-D7D1EB49A5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4" name="CustomShape 1">
          <a:extLst>
            <a:ext uri="{FF2B5EF4-FFF2-40B4-BE49-F238E27FC236}">
              <a16:creationId xmlns:a16="http://schemas.microsoft.com/office/drawing/2014/main" id="{B81AF52E-5F8F-4DC0-9047-9DD2F3B5A65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5" name="CustomShape 1">
          <a:extLst>
            <a:ext uri="{FF2B5EF4-FFF2-40B4-BE49-F238E27FC236}">
              <a16:creationId xmlns:a16="http://schemas.microsoft.com/office/drawing/2014/main" id="{8E6F21C1-E774-4316-AADA-AB8019F4156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6" name="CustomShape 1">
          <a:extLst>
            <a:ext uri="{FF2B5EF4-FFF2-40B4-BE49-F238E27FC236}">
              <a16:creationId xmlns:a16="http://schemas.microsoft.com/office/drawing/2014/main" id="{0A9B8FEF-EC34-49A9-967C-DB3A1555EC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7" name="CustomShape 1">
          <a:extLst>
            <a:ext uri="{FF2B5EF4-FFF2-40B4-BE49-F238E27FC236}">
              <a16:creationId xmlns:a16="http://schemas.microsoft.com/office/drawing/2014/main" id="{86D199A4-D24D-43BB-B984-CD8FBF59BB0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8" name="CustomShape 1">
          <a:extLst>
            <a:ext uri="{FF2B5EF4-FFF2-40B4-BE49-F238E27FC236}">
              <a16:creationId xmlns:a16="http://schemas.microsoft.com/office/drawing/2014/main" id="{4E2EB31F-1F49-4681-907A-B7C6FAECF95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599" name="CustomShape 1">
          <a:extLst>
            <a:ext uri="{FF2B5EF4-FFF2-40B4-BE49-F238E27FC236}">
              <a16:creationId xmlns:a16="http://schemas.microsoft.com/office/drawing/2014/main" id="{F0CB5CCB-6B58-4B26-9DD2-E98FE25D96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0" name="CustomShape 1">
          <a:extLst>
            <a:ext uri="{FF2B5EF4-FFF2-40B4-BE49-F238E27FC236}">
              <a16:creationId xmlns:a16="http://schemas.microsoft.com/office/drawing/2014/main" id="{EFB7B097-7815-4358-8F09-535A270450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1" name="CustomShape 1">
          <a:extLst>
            <a:ext uri="{FF2B5EF4-FFF2-40B4-BE49-F238E27FC236}">
              <a16:creationId xmlns:a16="http://schemas.microsoft.com/office/drawing/2014/main" id="{586E5237-0EF0-4DDD-97AB-AC74F62D42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2" name="CustomShape 1">
          <a:extLst>
            <a:ext uri="{FF2B5EF4-FFF2-40B4-BE49-F238E27FC236}">
              <a16:creationId xmlns:a16="http://schemas.microsoft.com/office/drawing/2014/main" id="{6A42804E-7F3E-445F-9CA8-1D972D2261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3" name="CustomShape 1">
          <a:extLst>
            <a:ext uri="{FF2B5EF4-FFF2-40B4-BE49-F238E27FC236}">
              <a16:creationId xmlns:a16="http://schemas.microsoft.com/office/drawing/2014/main" id="{B1BA95D9-C0FB-4DB1-9D6E-36DDB79BAEF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4" name="CustomShape 1">
          <a:extLst>
            <a:ext uri="{FF2B5EF4-FFF2-40B4-BE49-F238E27FC236}">
              <a16:creationId xmlns:a16="http://schemas.microsoft.com/office/drawing/2014/main" id="{12C6B1A4-D67C-40D7-BF9A-99421EBCF32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5" name="CustomShape 1">
          <a:extLst>
            <a:ext uri="{FF2B5EF4-FFF2-40B4-BE49-F238E27FC236}">
              <a16:creationId xmlns:a16="http://schemas.microsoft.com/office/drawing/2014/main" id="{38F7539C-C778-4970-9725-DE47EFC9A82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6" name="CustomShape 1">
          <a:extLst>
            <a:ext uri="{FF2B5EF4-FFF2-40B4-BE49-F238E27FC236}">
              <a16:creationId xmlns:a16="http://schemas.microsoft.com/office/drawing/2014/main" id="{5CE55B26-1CF8-4618-8EA1-3047F6CA62C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7" name="CustomShape 1">
          <a:extLst>
            <a:ext uri="{FF2B5EF4-FFF2-40B4-BE49-F238E27FC236}">
              <a16:creationId xmlns:a16="http://schemas.microsoft.com/office/drawing/2014/main" id="{845D43BC-7680-4DB2-9248-CD617DC6C7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8" name="CustomShape 1">
          <a:extLst>
            <a:ext uri="{FF2B5EF4-FFF2-40B4-BE49-F238E27FC236}">
              <a16:creationId xmlns:a16="http://schemas.microsoft.com/office/drawing/2014/main" id="{101413EE-520F-47E1-B45D-95B5302FF6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09" name="CustomShape 1">
          <a:extLst>
            <a:ext uri="{FF2B5EF4-FFF2-40B4-BE49-F238E27FC236}">
              <a16:creationId xmlns:a16="http://schemas.microsoft.com/office/drawing/2014/main" id="{6409D3B7-7CF8-407D-9CC1-BC0B057CD2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0" name="CustomShape 1">
          <a:extLst>
            <a:ext uri="{FF2B5EF4-FFF2-40B4-BE49-F238E27FC236}">
              <a16:creationId xmlns:a16="http://schemas.microsoft.com/office/drawing/2014/main" id="{1A048834-99EF-41A8-8666-93FEEFB2C39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1" name="CustomShape 1">
          <a:extLst>
            <a:ext uri="{FF2B5EF4-FFF2-40B4-BE49-F238E27FC236}">
              <a16:creationId xmlns:a16="http://schemas.microsoft.com/office/drawing/2014/main" id="{9FEC512B-7AD8-4B7B-B3DB-5D37D433D84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2" name="CustomShape 1">
          <a:extLst>
            <a:ext uri="{FF2B5EF4-FFF2-40B4-BE49-F238E27FC236}">
              <a16:creationId xmlns:a16="http://schemas.microsoft.com/office/drawing/2014/main" id="{6C97DD57-7668-4C53-9A35-12FF25C70F7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3" name="CustomShape 1">
          <a:extLst>
            <a:ext uri="{FF2B5EF4-FFF2-40B4-BE49-F238E27FC236}">
              <a16:creationId xmlns:a16="http://schemas.microsoft.com/office/drawing/2014/main" id="{4D4EE192-6E70-46CB-9AE6-5BD5F4FDC1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4" name="CustomShape 1">
          <a:extLst>
            <a:ext uri="{FF2B5EF4-FFF2-40B4-BE49-F238E27FC236}">
              <a16:creationId xmlns:a16="http://schemas.microsoft.com/office/drawing/2014/main" id="{E653A89C-8077-41EF-9765-0F45366E05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5" name="CustomShape 1">
          <a:extLst>
            <a:ext uri="{FF2B5EF4-FFF2-40B4-BE49-F238E27FC236}">
              <a16:creationId xmlns:a16="http://schemas.microsoft.com/office/drawing/2014/main" id="{D1051530-182D-4A6E-8658-B459904B3A6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6" name="CustomShape 1">
          <a:extLst>
            <a:ext uri="{FF2B5EF4-FFF2-40B4-BE49-F238E27FC236}">
              <a16:creationId xmlns:a16="http://schemas.microsoft.com/office/drawing/2014/main" id="{28E1BC2E-D6AB-4119-B320-1F25F928D6E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7" name="CustomShape 1">
          <a:extLst>
            <a:ext uri="{FF2B5EF4-FFF2-40B4-BE49-F238E27FC236}">
              <a16:creationId xmlns:a16="http://schemas.microsoft.com/office/drawing/2014/main" id="{CCB8DF66-050F-415A-8B53-78E65595A2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8" name="CustomShape 1">
          <a:extLst>
            <a:ext uri="{FF2B5EF4-FFF2-40B4-BE49-F238E27FC236}">
              <a16:creationId xmlns:a16="http://schemas.microsoft.com/office/drawing/2014/main" id="{DDE55C73-2FED-4040-8314-299AD950F6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19" name="CustomShape 1">
          <a:extLst>
            <a:ext uri="{FF2B5EF4-FFF2-40B4-BE49-F238E27FC236}">
              <a16:creationId xmlns:a16="http://schemas.microsoft.com/office/drawing/2014/main" id="{6ABFCD0D-5B69-45BC-8D42-C933A741CD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0" name="CustomShape 1">
          <a:extLst>
            <a:ext uri="{FF2B5EF4-FFF2-40B4-BE49-F238E27FC236}">
              <a16:creationId xmlns:a16="http://schemas.microsoft.com/office/drawing/2014/main" id="{27F92449-6C9A-4B46-86DF-6531748CA3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1" name="CustomShape 1">
          <a:extLst>
            <a:ext uri="{FF2B5EF4-FFF2-40B4-BE49-F238E27FC236}">
              <a16:creationId xmlns:a16="http://schemas.microsoft.com/office/drawing/2014/main" id="{94A75A45-94CA-45C3-B965-ACC0A0396E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2" name="CustomShape 1">
          <a:extLst>
            <a:ext uri="{FF2B5EF4-FFF2-40B4-BE49-F238E27FC236}">
              <a16:creationId xmlns:a16="http://schemas.microsoft.com/office/drawing/2014/main" id="{E578E37A-889D-47D4-95B9-2FC2969D24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3" name="CustomShape 1">
          <a:extLst>
            <a:ext uri="{FF2B5EF4-FFF2-40B4-BE49-F238E27FC236}">
              <a16:creationId xmlns:a16="http://schemas.microsoft.com/office/drawing/2014/main" id="{04672087-6CE8-4D8F-B563-392EB370295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4" name="CustomShape 1">
          <a:extLst>
            <a:ext uri="{FF2B5EF4-FFF2-40B4-BE49-F238E27FC236}">
              <a16:creationId xmlns:a16="http://schemas.microsoft.com/office/drawing/2014/main" id="{02D05927-FF34-4E9A-8A11-70144AD101F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5" name="CustomShape 1">
          <a:extLst>
            <a:ext uri="{FF2B5EF4-FFF2-40B4-BE49-F238E27FC236}">
              <a16:creationId xmlns:a16="http://schemas.microsoft.com/office/drawing/2014/main" id="{C8C795A5-58C5-44EC-AC72-4A4A559ADB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6" name="CustomShape 1">
          <a:extLst>
            <a:ext uri="{FF2B5EF4-FFF2-40B4-BE49-F238E27FC236}">
              <a16:creationId xmlns:a16="http://schemas.microsoft.com/office/drawing/2014/main" id="{9477B93B-D4CE-4DE4-98E6-BCDB6D504E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7" name="CustomShape 1">
          <a:extLst>
            <a:ext uri="{FF2B5EF4-FFF2-40B4-BE49-F238E27FC236}">
              <a16:creationId xmlns:a16="http://schemas.microsoft.com/office/drawing/2014/main" id="{1EB0E26E-D1A7-4217-AE28-BE581DC2FF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8" name="CustomShape 1">
          <a:extLst>
            <a:ext uri="{FF2B5EF4-FFF2-40B4-BE49-F238E27FC236}">
              <a16:creationId xmlns:a16="http://schemas.microsoft.com/office/drawing/2014/main" id="{C3F0ED52-7113-4A9B-9906-0F3044752F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29" name="CustomShape 1">
          <a:extLst>
            <a:ext uri="{FF2B5EF4-FFF2-40B4-BE49-F238E27FC236}">
              <a16:creationId xmlns:a16="http://schemas.microsoft.com/office/drawing/2014/main" id="{A0DF895A-AF37-430D-8258-022694837BE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0" name="CustomShape 1">
          <a:extLst>
            <a:ext uri="{FF2B5EF4-FFF2-40B4-BE49-F238E27FC236}">
              <a16:creationId xmlns:a16="http://schemas.microsoft.com/office/drawing/2014/main" id="{32901306-B593-4F89-95C0-469B1E3A804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1" name="CustomShape 1">
          <a:extLst>
            <a:ext uri="{FF2B5EF4-FFF2-40B4-BE49-F238E27FC236}">
              <a16:creationId xmlns:a16="http://schemas.microsoft.com/office/drawing/2014/main" id="{CFFDCF3D-8C34-4826-AD50-40AEFB521A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2" name="CustomShape 1">
          <a:extLst>
            <a:ext uri="{FF2B5EF4-FFF2-40B4-BE49-F238E27FC236}">
              <a16:creationId xmlns:a16="http://schemas.microsoft.com/office/drawing/2014/main" id="{F4828DF9-C4FC-4428-B1B2-A866C245FB3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3" name="CustomShape 1">
          <a:extLst>
            <a:ext uri="{FF2B5EF4-FFF2-40B4-BE49-F238E27FC236}">
              <a16:creationId xmlns:a16="http://schemas.microsoft.com/office/drawing/2014/main" id="{09BBFF91-7757-45B0-8B63-7944A416087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4" name="CustomShape 1">
          <a:extLst>
            <a:ext uri="{FF2B5EF4-FFF2-40B4-BE49-F238E27FC236}">
              <a16:creationId xmlns:a16="http://schemas.microsoft.com/office/drawing/2014/main" id="{F960C1B4-460B-45A3-896A-F1BCE91E65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5" name="CustomShape 1">
          <a:extLst>
            <a:ext uri="{FF2B5EF4-FFF2-40B4-BE49-F238E27FC236}">
              <a16:creationId xmlns:a16="http://schemas.microsoft.com/office/drawing/2014/main" id="{A3B8C0B2-D89D-4F8D-8B00-ACD6CAB48C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6" name="CustomShape 1">
          <a:extLst>
            <a:ext uri="{FF2B5EF4-FFF2-40B4-BE49-F238E27FC236}">
              <a16:creationId xmlns:a16="http://schemas.microsoft.com/office/drawing/2014/main" id="{9483675A-0A6E-4D02-B660-52839E6775F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7" name="CustomShape 1">
          <a:extLst>
            <a:ext uri="{FF2B5EF4-FFF2-40B4-BE49-F238E27FC236}">
              <a16:creationId xmlns:a16="http://schemas.microsoft.com/office/drawing/2014/main" id="{2EE897C1-6386-4F33-9936-BFC23C24B6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8" name="CustomShape 1">
          <a:extLst>
            <a:ext uri="{FF2B5EF4-FFF2-40B4-BE49-F238E27FC236}">
              <a16:creationId xmlns:a16="http://schemas.microsoft.com/office/drawing/2014/main" id="{B5DEDE7F-C852-4069-8281-5841DF1369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39" name="CustomShape 1">
          <a:extLst>
            <a:ext uri="{FF2B5EF4-FFF2-40B4-BE49-F238E27FC236}">
              <a16:creationId xmlns:a16="http://schemas.microsoft.com/office/drawing/2014/main" id="{68A57770-4464-450D-ACDC-48952D76C7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0" name="CustomShape 1">
          <a:extLst>
            <a:ext uri="{FF2B5EF4-FFF2-40B4-BE49-F238E27FC236}">
              <a16:creationId xmlns:a16="http://schemas.microsoft.com/office/drawing/2014/main" id="{71E568A7-2112-425A-920F-522FB1EA4D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1" name="CustomShape 1">
          <a:extLst>
            <a:ext uri="{FF2B5EF4-FFF2-40B4-BE49-F238E27FC236}">
              <a16:creationId xmlns:a16="http://schemas.microsoft.com/office/drawing/2014/main" id="{BB4A2FD9-9BBC-47F6-8FA2-8D9E5A89D0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2" name="CustomShape 1">
          <a:extLst>
            <a:ext uri="{FF2B5EF4-FFF2-40B4-BE49-F238E27FC236}">
              <a16:creationId xmlns:a16="http://schemas.microsoft.com/office/drawing/2014/main" id="{A83603A0-40DC-49CA-888A-50D9C817F1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3" name="CustomShape 1">
          <a:extLst>
            <a:ext uri="{FF2B5EF4-FFF2-40B4-BE49-F238E27FC236}">
              <a16:creationId xmlns:a16="http://schemas.microsoft.com/office/drawing/2014/main" id="{2CCFBDA1-9A08-43FD-9B72-BD69F6F182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4" name="CustomShape 1">
          <a:extLst>
            <a:ext uri="{FF2B5EF4-FFF2-40B4-BE49-F238E27FC236}">
              <a16:creationId xmlns:a16="http://schemas.microsoft.com/office/drawing/2014/main" id="{5458F884-5FE5-46E3-AC7F-3AD6192D73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5" name="CustomShape 1">
          <a:extLst>
            <a:ext uri="{FF2B5EF4-FFF2-40B4-BE49-F238E27FC236}">
              <a16:creationId xmlns:a16="http://schemas.microsoft.com/office/drawing/2014/main" id="{47214A98-F0E2-4EA0-9C5F-3F48AC4845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6" name="CustomShape 1">
          <a:extLst>
            <a:ext uri="{FF2B5EF4-FFF2-40B4-BE49-F238E27FC236}">
              <a16:creationId xmlns:a16="http://schemas.microsoft.com/office/drawing/2014/main" id="{7BC9663D-4373-4F9E-AB90-3ACD638E99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7" name="CustomShape 1">
          <a:extLst>
            <a:ext uri="{FF2B5EF4-FFF2-40B4-BE49-F238E27FC236}">
              <a16:creationId xmlns:a16="http://schemas.microsoft.com/office/drawing/2014/main" id="{68F9C1D1-3751-4755-A2CD-7A07419A80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8" name="CustomShape 1">
          <a:extLst>
            <a:ext uri="{FF2B5EF4-FFF2-40B4-BE49-F238E27FC236}">
              <a16:creationId xmlns:a16="http://schemas.microsoft.com/office/drawing/2014/main" id="{7201B548-BF0F-4ADA-AE2E-7F7FEE9EF4A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49" name="CustomShape 1">
          <a:extLst>
            <a:ext uri="{FF2B5EF4-FFF2-40B4-BE49-F238E27FC236}">
              <a16:creationId xmlns:a16="http://schemas.microsoft.com/office/drawing/2014/main" id="{AB129D0D-4B21-45C4-A3E8-2D7F4991127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0" name="CustomShape 1">
          <a:extLst>
            <a:ext uri="{FF2B5EF4-FFF2-40B4-BE49-F238E27FC236}">
              <a16:creationId xmlns:a16="http://schemas.microsoft.com/office/drawing/2014/main" id="{FBB5B582-8BBB-48B9-BDAD-6874D33ADCF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1" name="CustomShape 1">
          <a:extLst>
            <a:ext uri="{FF2B5EF4-FFF2-40B4-BE49-F238E27FC236}">
              <a16:creationId xmlns:a16="http://schemas.microsoft.com/office/drawing/2014/main" id="{6C27AE29-E851-4133-8861-AC640274E8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2" name="CustomShape 1">
          <a:extLst>
            <a:ext uri="{FF2B5EF4-FFF2-40B4-BE49-F238E27FC236}">
              <a16:creationId xmlns:a16="http://schemas.microsoft.com/office/drawing/2014/main" id="{8F4C003E-8EAB-4471-B13C-AB5A330413E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3" name="CustomShape 1">
          <a:extLst>
            <a:ext uri="{FF2B5EF4-FFF2-40B4-BE49-F238E27FC236}">
              <a16:creationId xmlns:a16="http://schemas.microsoft.com/office/drawing/2014/main" id="{C2B27915-B39A-409D-AAB4-A7C47A18FF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4" name="CustomShape 1">
          <a:extLst>
            <a:ext uri="{FF2B5EF4-FFF2-40B4-BE49-F238E27FC236}">
              <a16:creationId xmlns:a16="http://schemas.microsoft.com/office/drawing/2014/main" id="{ED1F57E6-B928-451C-B1AF-4F83345695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5" name="CustomShape 1">
          <a:extLst>
            <a:ext uri="{FF2B5EF4-FFF2-40B4-BE49-F238E27FC236}">
              <a16:creationId xmlns:a16="http://schemas.microsoft.com/office/drawing/2014/main" id="{E7E263B2-082F-4F7C-AD9E-CD93C01740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6" name="CustomShape 1">
          <a:extLst>
            <a:ext uri="{FF2B5EF4-FFF2-40B4-BE49-F238E27FC236}">
              <a16:creationId xmlns:a16="http://schemas.microsoft.com/office/drawing/2014/main" id="{379C557A-8706-4489-9295-343B3B8788A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7" name="CustomShape 1">
          <a:extLst>
            <a:ext uri="{FF2B5EF4-FFF2-40B4-BE49-F238E27FC236}">
              <a16:creationId xmlns:a16="http://schemas.microsoft.com/office/drawing/2014/main" id="{93A1FB26-2DBD-4856-9FDE-AD17888B29C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8" name="CustomShape 1">
          <a:extLst>
            <a:ext uri="{FF2B5EF4-FFF2-40B4-BE49-F238E27FC236}">
              <a16:creationId xmlns:a16="http://schemas.microsoft.com/office/drawing/2014/main" id="{2750DA69-072B-4A9C-9F03-8981A6C1EC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59" name="CustomShape 1">
          <a:extLst>
            <a:ext uri="{FF2B5EF4-FFF2-40B4-BE49-F238E27FC236}">
              <a16:creationId xmlns:a16="http://schemas.microsoft.com/office/drawing/2014/main" id="{3B38BBBB-E72A-4CE0-ADA6-1FFA7BC06D7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0" name="CustomShape 1">
          <a:extLst>
            <a:ext uri="{FF2B5EF4-FFF2-40B4-BE49-F238E27FC236}">
              <a16:creationId xmlns:a16="http://schemas.microsoft.com/office/drawing/2014/main" id="{5CD8A055-F697-4191-91AB-A86C29F8A5A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1" name="CustomShape 1">
          <a:extLst>
            <a:ext uri="{FF2B5EF4-FFF2-40B4-BE49-F238E27FC236}">
              <a16:creationId xmlns:a16="http://schemas.microsoft.com/office/drawing/2014/main" id="{28D5D44F-0645-47F3-9786-3C2EE4CB7FD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2" name="CustomShape 1">
          <a:extLst>
            <a:ext uri="{FF2B5EF4-FFF2-40B4-BE49-F238E27FC236}">
              <a16:creationId xmlns:a16="http://schemas.microsoft.com/office/drawing/2014/main" id="{36268F3F-1FA6-4733-AED3-BAC42EB146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3" name="CustomShape 1">
          <a:extLst>
            <a:ext uri="{FF2B5EF4-FFF2-40B4-BE49-F238E27FC236}">
              <a16:creationId xmlns:a16="http://schemas.microsoft.com/office/drawing/2014/main" id="{DE33B852-F3EB-47AD-862F-59BD0441DE4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4" name="CustomShape 1">
          <a:extLst>
            <a:ext uri="{FF2B5EF4-FFF2-40B4-BE49-F238E27FC236}">
              <a16:creationId xmlns:a16="http://schemas.microsoft.com/office/drawing/2014/main" id="{42E9297F-58BE-41B0-AB62-8628754010C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5" name="CustomShape 1">
          <a:extLst>
            <a:ext uri="{FF2B5EF4-FFF2-40B4-BE49-F238E27FC236}">
              <a16:creationId xmlns:a16="http://schemas.microsoft.com/office/drawing/2014/main" id="{184C4914-E43E-4E03-9146-262C9B92B99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6" name="CustomShape 1">
          <a:extLst>
            <a:ext uri="{FF2B5EF4-FFF2-40B4-BE49-F238E27FC236}">
              <a16:creationId xmlns:a16="http://schemas.microsoft.com/office/drawing/2014/main" id="{8D6FE61F-D2FE-4C46-9DF3-4D8DFDF479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7" name="CustomShape 1">
          <a:extLst>
            <a:ext uri="{FF2B5EF4-FFF2-40B4-BE49-F238E27FC236}">
              <a16:creationId xmlns:a16="http://schemas.microsoft.com/office/drawing/2014/main" id="{2F66DAFB-0C7E-438D-8B4F-EE5121E8E40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8" name="CustomShape 1">
          <a:extLst>
            <a:ext uri="{FF2B5EF4-FFF2-40B4-BE49-F238E27FC236}">
              <a16:creationId xmlns:a16="http://schemas.microsoft.com/office/drawing/2014/main" id="{4FE2682E-D919-4FDD-94BC-0EFFAAF1C7C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69" name="CustomShape 1">
          <a:extLst>
            <a:ext uri="{FF2B5EF4-FFF2-40B4-BE49-F238E27FC236}">
              <a16:creationId xmlns:a16="http://schemas.microsoft.com/office/drawing/2014/main" id="{2D663DF5-B8B2-457D-843B-F3A407DC1A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0" name="CustomShape 1">
          <a:extLst>
            <a:ext uri="{FF2B5EF4-FFF2-40B4-BE49-F238E27FC236}">
              <a16:creationId xmlns:a16="http://schemas.microsoft.com/office/drawing/2014/main" id="{62ECC01A-F2A1-4115-B7F4-81C33761B82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1" name="CustomShape 1">
          <a:extLst>
            <a:ext uri="{FF2B5EF4-FFF2-40B4-BE49-F238E27FC236}">
              <a16:creationId xmlns:a16="http://schemas.microsoft.com/office/drawing/2014/main" id="{28FC6F60-A7DB-45C7-8051-A39DE2BA9C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2" name="CustomShape 1">
          <a:extLst>
            <a:ext uri="{FF2B5EF4-FFF2-40B4-BE49-F238E27FC236}">
              <a16:creationId xmlns:a16="http://schemas.microsoft.com/office/drawing/2014/main" id="{09FBC403-5111-4914-969E-9BBCDE399EE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3" name="CustomShape 1">
          <a:extLst>
            <a:ext uri="{FF2B5EF4-FFF2-40B4-BE49-F238E27FC236}">
              <a16:creationId xmlns:a16="http://schemas.microsoft.com/office/drawing/2014/main" id="{01AE703F-7091-4988-8850-151E7754122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4" name="CustomShape 1">
          <a:extLst>
            <a:ext uri="{FF2B5EF4-FFF2-40B4-BE49-F238E27FC236}">
              <a16:creationId xmlns:a16="http://schemas.microsoft.com/office/drawing/2014/main" id="{BA935C82-6083-40E4-93CC-DA5DBCF34C3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5" name="CustomShape 1">
          <a:extLst>
            <a:ext uri="{FF2B5EF4-FFF2-40B4-BE49-F238E27FC236}">
              <a16:creationId xmlns:a16="http://schemas.microsoft.com/office/drawing/2014/main" id="{DEFBE5CD-2B02-4FE2-AF06-968C1B57F90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6" name="CustomShape 1">
          <a:extLst>
            <a:ext uri="{FF2B5EF4-FFF2-40B4-BE49-F238E27FC236}">
              <a16:creationId xmlns:a16="http://schemas.microsoft.com/office/drawing/2014/main" id="{36305179-342B-4291-958B-A3B058CE36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7" name="CustomShape 1">
          <a:extLst>
            <a:ext uri="{FF2B5EF4-FFF2-40B4-BE49-F238E27FC236}">
              <a16:creationId xmlns:a16="http://schemas.microsoft.com/office/drawing/2014/main" id="{8E248EC9-B917-41E3-9628-C42BCF6F2E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8" name="CustomShape 1">
          <a:extLst>
            <a:ext uri="{FF2B5EF4-FFF2-40B4-BE49-F238E27FC236}">
              <a16:creationId xmlns:a16="http://schemas.microsoft.com/office/drawing/2014/main" id="{D15F3978-7DA9-4250-8F72-35783EFCC8E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79" name="CustomShape 1">
          <a:extLst>
            <a:ext uri="{FF2B5EF4-FFF2-40B4-BE49-F238E27FC236}">
              <a16:creationId xmlns:a16="http://schemas.microsoft.com/office/drawing/2014/main" id="{734F67E6-FC69-47AF-BF7D-E52BEB1F6FC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0" name="CustomShape 1">
          <a:extLst>
            <a:ext uri="{FF2B5EF4-FFF2-40B4-BE49-F238E27FC236}">
              <a16:creationId xmlns:a16="http://schemas.microsoft.com/office/drawing/2014/main" id="{5F0622FA-6804-4150-8B1F-74B3762B7AD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1" name="CustomShape 1">
          <a:extLst>
            <a:ext uri="{FF2B5EF4-FFF2-40B4-BE49-F238E27FC236}">
              <a16:creationId xmlns:a16="http://schemas.microsoft.com/office/drawing/2014/main" id="{F0A41339-F354-4016-B467-9E515A3A77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2" name="CustomShape 1">
          <a:extLst>
            <a:ext uri="{FF2B5EF4-FFF2-40B4-BE49-F238E27FC236}">
              <a16:creationId xmlns:a16="http://schemas.microsoft.com/office/drawing/2014/main" id="{BDB91B39-3CFD-421B-879D-EEDC4CE442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3" name="CustomShape 1">
          <a:extLst>
            <a:ext uri="{FF2B5EF4-FFF2-40B4-BE49-F238E27FC236}">
              <a16:creationId xmlns:a16="http://schemas.microsoft.com/office/drawing/2014/main" id="{B109A2EF-928B-4267-AAD0-8370AE8090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4" name="CustomShape 1">
          <a:extLst>
            <a:ext uri="{FF2B5EF4-FFF2-40B4-BE49-F238E27FC236}">
              <a16:creationId xmlns:a16="http://schemas.microsoft.com/office/drawing/2014/main" id="{8CA97122-7102-4AC0-A36F-19D902BB43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5" name="CustomShape 1">
          <a:extLst>
            <a:ext uri="{FF2B5EF4-FFF2-40B4-BE49-F238E27FC236}">
              <a16:creationId xmlns:a16="http://schemas.microsoft.com/office/drawing/2014/main" id="{AA1A56B4-1EF3-467B-A5C1-E661E259E08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6" name="CustomShape 1">
          <a:extLst>
            <a:ext uri="{FF2B5EF4-FFF2-40B4-BE49-F238E27FC236}">
              <a16:creationId xmlns:a16="http://schemas.microsoft.com/office/drawing/2014/main" id="{7BE8ED03-67D6-4965-B2DB-D111F1F3A4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7" name="CustomShape 1">
          <a:extLst>
            <a:ext uri="{FF2B5EF4-FFF2-40B4-BE49-F238E27FC236}">
              <a16:creationId xmlns:a16="http://schemas.microsoft.com/office/drawing/2014/main" id="{D94D280E-A89B-4F79-98E9-3E419DFCA0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8" name="CustomShape 1">
          <a:extLst>
            <a:ext uri="{FF2B5EF4-FFF2-40B4-BE49-F238E27FC236}">
              <a16:creationId xmlns:a16="http://schemas.microsoft.com/office/drawing/2014/main" id="{84ECCA54-41B5-4087-B4EC-02A1A8A522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89" name="CustomShape 1">
          <a:extLst>
            <a:ext uri="{FF2B5EF4-FFF2-40B4-BE49-F238E27FC236}">
              <a16:creationId xmlns:a16="http://schemas.microsoft.com/office/drawing/2014/main" id="{C1C40152-D202-42E6-9DE9-CA5A58C00A2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0" name="CustomShape 1">
          <a:extLst>
            <a:ext uri="{FF2B5EF4-FFF2-40B4-BE49-F238E27FC236}">
              <a16:creationId xmlns:a16="http://schemas.microsoft.com/office/drawing/2014/main" id="{A3932F84-7A75-44B0-BE70-EC0E4D9A2A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1" name="CustomShape 1">
          <a:extLst>
            <a:ext uri="{FF2B5EF4-FFF2-40B4-BE49-F238E27FC236}">
              <a16:creationId xmlns:a16="http://schemas.microsoft.com/office/drawing/2014/main" id="{F1E9CC49-0B47-4BEB-A412-3CFF8C17D1F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2" name="CustomShape 1">
          <a:extLst>
            <a:ext uri="{FF2B5EF4-FFF2-40B4-BE49-F238E27FC236}">
              <a16:creationId xmlns:a16="http://schemas.microsoft.com/office/drawing/2014/main" id="{8E772E73-BD19-4AC8-831A-99C3939E2E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3" name="CustomShape 1">
          <a:extLst>
            <a:ext uri="{FF2B5EF4-FFF2-40B4-BE49-F238E27FC236}">
              <a16:creationId xmlns:a16="http://schemas.microsoft.com/office/drawing/2014/main" id="{006627DE-5295-4C78-B1DD-33274130D6D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4" name="CustomShape 1">
          <a:extLst>
            <a:ext uri="{FF2B5EF4-FFF2-40B4-BE49-F238E27FC236}">
              <a16:creationId xmlns:a16="http://schemas.microsoft.com/office/drawing/2014/main" id="{307BA961-8C6F-49A8-9F69-23B3F769A4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5" name="CustomShape 1">
          <a:extLst>
            <a:ext uri="{FF2B5EF4-FFF2-40B4-BE49-F238E27FC236}">
              <a16:creationId xmlns:a16="http://schemas.microsoft.com/office/drawing/2014/main" id="{721A8049-632F-4164-B215-4017F438D8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6" name="CustomShape 1">
          <a:extLst>
            <a:ext uri="{FF2B5EF4-FFF2-40B4-BE49-F238E27FC236}">
              <a16:creationId xmlns:a16="http://schemas.microsoft.com/office/drawing/2014/main" id="{61EB75CF-B759-415E-ABF8-FD10E14B88D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7" name="CustomShape 1">
          <a:extLst>
            <a:ext uri="{FF2B5EF4-FFF2-40B4-BE49-F238E27FC236}">
              <a16:creationId xmlns:a16="http://schemas.microsoft.com/office/drawing/2014/main" id="{2D29FC12-7A3E-4708-9FF7-0C9BD92BC2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8" name="CustomShape 1">
          <a:extLst>
            <a:ext uri="{FF2B5EF4-FFF2-40B4-BE49-F238E27FC236}">
              <a16:creationId xmlns:a16="http://schemas.microsoft.com/office/drawing/2014/main" id="{67B181EB-2252-408A-9E4A-12B2AE59BA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699" name="CustomShape 1">
          <a:extLst>
            <a:ext uri="{FF2B5EF4-FFF2-40B4-BE49-F238E27FC236}">
              <a16:creationId xmlns:a16="http://schemas.microsoft.com/office/drawing/2014/main" id="{69512FF3-9C78-4B2B-893A-2AD03F4E93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0" name="CustomShape 1">
          <a:extLst>
            <a:ext uri="{FF2B5EF4-FFF2-40B4-BE49-F238E27FC236}">
              <a16:creationId xmlns:a16="http://schemas.microsoft.com/office/drawing/2014/main" id="{2CA70829-4D0A-4D96-975D-AE3A7864214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1" name="CustomShape 1">
          <a:extLst>
            <a:ext uri="{FF2B5EF4-FFF2-40B4-BE49-F238E27FC236}">
              <a16:creationId xmlns:a16="http://schemas.microsoft.com/office/drawing/2014/main" id="{AA86EB60-BF4D-440D-8FF7-48587A344E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2" name="CustomShape 1">
          <a:extLst>
            <a:ext uri="{FF2B5EF4-FFF2-40B4-BE49-F238E27FC236}">
              <a16:creationId xmlns:a16="http://schemas.microsoft.com/office/drawing/2014/main" id="{616CD809-CE82-4969-8281-35F9D97779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3" name="CustomShape 1">
          <a:extLst>
            <a:ext uri="{FF2B5EF4-FFF2-40B4-BE49-F238E27FC236}">
              <a16:creationId xmlns:a16="http://schemas.microsoft.com/office/drawing/2014/main" id="{816F1929-73B4-45B0-ACD1-574E342D6AF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4" name="CustomShape 1">
          <a:extLst>
            <a:ext uri="{FF2B5EF4-FFF2-40B4-BE49-F238E27FC236}">
              <a16:creationId xmlns:a16="http://schemas.microsoft.com/office/drawing/2014/main" id="{64619F1B-79A3-438F-A871-C7E99DD5D35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5" name="CustomShape 1">
          <a:extLst>
            <a:ext uri="{FF2B5EF4-FFF2-40B4-BE49-F238E27FC236}">
              <a16:creationId xmlns:a16="http://schemas.microsoft.com/office/drawing/2014/main" id="{881E5243-5B51-4F1C-801B-DEE790E3AC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6" name="CustomShape 1">
          <a:extLst>
            <a:ext uri="{FF2B5EF4-FFF2-40B4-BE49-F238E27FC236}">
              <a16:creationId xmlns:a16="http://schemas.microsoft.com/office/drawing/2014/main" id="{6815A6A1-2912-4869-8B51-7BD4328179C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7" name="CustomShape 1">
          <a:extLst>
            <a:ext uri="{FF2B5EF4-FFF2-40B4-BE49-F238E27FC236}">
              <a16:creationId xmlns:a16="http://schemas.microsoft.com/office/drawing/2014/main" id="{7ADEC9FB-70EA-405D-84CF-FB863BDCA66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8" name="CustomShape 1">
          <a:extLst>
            <a:ext uri="{FF2B5EF4-FFF2-40B4-BE49-F238E27FC236}">
              <a16:creationId xmlns:a16="http://schemas.microsoft.com/office/drawing/2014/main" id="{8E20F39C-67EE-4E00-99ED-7D8C712985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09" name="CustomShape 1">
          <a:extLst>
            <a:ext uri="{FF2B5EF4-FFF2-40B4-BE49-F238E27FC236}">
              <a16:creationId xmlns:a16="http://schemas.microsoft.com/office/drawing/2014/main" id="{A5CA3FA3-7145-452E-80B5-F0B415E2C8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0" name="CustomShape 1">
          <a:extLst>
            <a:ext uri="{FF2B5EF4-FFF2-40B4-BE49-F238E27FC236}">
              <a16:creationId xmlns:a16="http://schemas.microsoft.com/office/drawing/2014/main" id="{CB24C201-7AC8-4D70-962A-7C8DD667D88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1" name="CustomShape 1">
          <a:extLst>
            <a:ext uri="{FF2B5EF4-FFF2-40B4-BE49-F238E27FC236}">
              <a16:creationId xmlns:a16="http://schemas.microsoft.com/office/drawing/2014/main" id="{ABFE535B-757E-476B-9F5D-66A97742AE1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2" name="CustomShape 1">
          <a:extLst>
            <a:ext uri="{FF2B5EF4-FFF2-40B4-BE49-F238E27FC236}">
              <a16:creationId xmlns:a16="http://schemas.microsoft.com/office/drawing/2014/main" id="{19650E0C-8A94-4B7D-9A26-C53E1F7C7EF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3" name="CustomShape 1">
          <a:extLst>
            <a:ext uri="{FF2B5EF4-FFF2-40B4-BE49-F238E27FC236}">
              <a16:creationId xmlns:a16="http://schemas.microsoft.com/office/drawing/2014/main" id="{D6268486-4860-4A3B-8610-F3D35D1D844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4" name="CustomShape 1">
          <a:extLst>
            <a:ext uri="{FF2B5EF4-FFF2-40B4-BE49-F238E27FC236}">
              <a16:creationId xmlns:a16="http://schemas.microsoft.com/office/drawing/2014/main" id="{B0028C13-FDC5-4641-8580-CAB39555F0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5" name="CustomShape 1">
          <a:extLst>
            <a:ext uri="{FF2B5EF4-FFF2-40B4-BE49-F238E27FC236}">
              <a16:creationId xmlns:a16="http://schemas.microsoft.com/office/drawing/2014/main" id="{D0BB8003-BF43-4D27-8074-C190467F4C0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6" name="CustomShape 1">
          <a:extLst>
            <a:ext uri="{FF2B5EF4-FFF2-40B4-BE49-F238E27FC236}">
              <a16:creationId xmlns:a16="http://schemas.microsoft.com/office/drawing/2014/main" id="{C84B9742-6E13-4AD7-834D-1ED1AA33E6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7" name="CustomShape 1">
          <a:extLst>
            <a:ext uri="{FF2B5EF4-FFF2-40B4-BE49-F238E27FC236}">
              <a16:creationId xmlns:a16="http://schemas.microsoft.com/office/drawing/2014/main" id="{6C27E4A8-9B6A-463D-9774-A99C0C1921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8" name="CustomShape 1">
          <a:extLst>
            <a:ext uri="{FF2B5EF4-FFF2-40B4-BE49-F238E27FC236}">
              <a16:creationId xmlns:a16="http://schemas.microsoft.com/office/drawing/2014/main" id="{06CA39CC-A171-4C13-9CC5-A72733E1951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19" name="CustomShape 1">
          <a:extLst>
            <a:ext uri="{FF2B5EF4-FFF2-40B4-BE49-F238E27FC236}">
              <a16:creationId xmlns:a16="http://schemas.microsoft.com/office/drawing/2014/main" id="{77798A78-289A-470D-AC2E-035375235E0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0" name="CustomShape 1">
          <a:extLst>
            <a:ext uri="{FF2B5EF4-FFF2-40B4-BE49-F238E27FC236}">
              <a16:creationId xmlns:a16="http://schemas.microsoft.com/office/drawing/2014/main" id="{CB31A44A-BAAD-4458-ACC1-682DF39972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1" name="CustomShape 1">
          <a:extLst>
            <a:ext uri="{FF2B5EF4-FFF2-40B4-BE49-F238E27FC236}">
              <a16:creationId xmlns:a16="http://schemas.microsoft.com/office/drawing/2014/main" id="{E211B001-2A8B-4C13-9A7B-B1D00858A6E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2" name="CustomShape 1">
          <a:extLst>
            <a:ext uri="{FF2B5EF4-FFF2-40B4-BE49-F238E27FC236}">
              <a16:creationId xmlns:a16="http://schemas.microsoft.com/office/drawing/2014/main" id="{0134533C-0158-4E6C-B613-F351716EC0C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3" name="CustomShape 1">
          <a:extLst>
            <a:ext uri="{FF2B5EF4-FFF2-40B4-BE49-F238E27FC236}">
              <a16:creationId xmlns:a16="http://schemas.microsoft.com/office/drawing/2014/main" id="{D213CEA6-6CF3-489A-A5C4-570ECD4D86C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4" name="CustomShape 1">
          <a:extLst>
            <a:ext uri="{FF2B5EF4-FFF2-40B4-BE49-F238E27FC236}">
              <a16:creationId xmlns:a16="http://schemas.microsoft.com/office/drawing/2014/main" id="{AA6A2943-9A54-4292-B495-4E054398BD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5" name="CustomShape 1">
          <a:extLst>
            <a:ext uri="{FF2B5EF4-FFF2-40B4-BE49-F238E27FC236}">
              <a16:creationId xmlns:a16="http://schemas.microsoft.com/office/drawing/2014/main" id="{0C8F828B-884B-4421-BBC0-E510D548274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6" name="CustomShape 1">
          <a:extLst>
            <a:ext uri="{FF2B5EF4-FFF2-40B4-BE49-F238E27FC236}">
              <a16:creationId xmlns:a16="http://schemas.microsoft.com/office/drawing/2014/main" id="{8B19BC58-1CE3-40C1-8082-2AD32D23B9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7" name="CustomShape 1">
          <a:extLst>
            <a:ext uri="{FF2B5EF4-FFF2-40B4-BE49-F238E27FC236}">
              <a16:creationId xmlns:a16="http://schemas.microsoft.com/office/drawing/2014/main" id="{52249D38-7F89-4ABC-A12F-EDDAB51123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8" name="CustomShape 1">
          <a:extLst>
            <a:ext uri="{FF2B5EF4-FFF2-40B4-BE49-F238E27FC236}">
              <a16:creationId xmlns:a16="http://schemas.microsoft.com/office/drawing/2014/main" id="{202CE863-6A1C-442B-9E27-1330D249E1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29" name="CustomShape 1">
          <a:extLst>
            <a:ext uri="{FF2B5EF4-FFF2-40B4-BE49-F238E27FC236}">
              <a16:creationId xmlns:a16="http://schemas.microsoft.com/office/drawing/2014/main" id="{DD823E89-7301-4FF8-8C63-3CB6FEB971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0" name="CustomShape 1">
          <a:extLst>
            <a:ext uri="{FF2B5EF4-FFF2-40B4-BE49-F238E27FC236}">
              <a16:creationId xmlns:a16="http://schemas.microsoft.com/office/drawing/2014/main" id="{5B48AE6B-8136-4D72-A325-89FF17D7FB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1" name="CustomShape 1">
          <a:extLst>
            <a:ext uri="{FF2B5EF4-FFF2-40B4-BE49-F238E27FC236}">
              <a16:creationId xmlns:a16="http://schemas.microsoft.com/office/drawing/2014/main" id="{F4DDC622-50E4-4AFE-97B2-5F13E98B2BE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2" name="CustomShape 1">
          <a:extLst>
            <a:ext uri="{FF2B5EF4-FFF2-40B4-BE49-F238E27FC236}">
              <a16:creationId xmlns:a16="http://schemas.microsoft.com/office/drawing/2014/main" id="{E82638EB-105B-4F72-91A3-259CDB6657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3" name="CustomShape 1">
          <a:extLst>
            <a:ext uri="{FF2B5EF4-FFF2-40B4-BE49-F238E27FC236}">
              <a16:creationId xmlns:a16="http://schemas.microsoft.com/office/drawing/2014/main" id="{92FBE258-4890-4B3A-A4FA-F29DB79B5CD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4" name="CustomShape 1">
          <a:extLst>
            <a:ext uri="{FF2B5EF4-FFF2-40B4-BE49-F238E27FC236}">
              <a16:creationId xmlns:a16="http://schemas.microsoft.com/office/drawing/2014/main" id="{434AC115-D00E-46B3-8533-C179C3692D7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5" name="CustomShape 1">
          <a:extLst>
            <a:ext uri="{FF2B5EF4-FFF2-40B4-BE49-F238E27FC236}">
              <a16:creationId xmlns:a16="http://schemas.microsoft.com/office/drawing/2014/main" id="{02E1164A-6C30-4C14-94D0-0793F5706A6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6" name="CustomShape 1">
          <a:extLst>
            <a:ext uri="{FF2B5EF4-FFF2-40B4-BE49-F238E27FC236}">
              <a16:creationId xmlns:a16="http://schemas.microsoft.com/office/drawing/2014/main" id="{F2255B67-A773-41C1-8072-573395DECC4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7" name="CustomShape 1">
          <a:extLst>
            <a:ext uri="{FF2B5EF4-FFF2-40B4-BE49-F238E27FC236}">
              <a16:creationId xmlns:a16="http://schemas.microsoft.com/office/drawing/2014/main" id="{E343606E-D21D-41FB-B79C-99B4607D36F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8" name="CustomShape 1">
          <a:extLst>
            <a:ext uri="{FF2B5EF4-FFF2-40B4-BE49-F238E27FC236}">
              <a16:creationId xmlns:a16="http://schemas.microsoft.com/office/drawing/2014/main" id="{54103FB3-4C5D-4B50-89F7-56F5A4A502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39" name="CustomShape 1">
          <a:extLst>
            <a:ext uri="{FF2B5EF4-FFF2-40B4-BE49-F238E27FC236}">
              <a16:creationId xmlns:a16="http://schemas.microsoft.com/office/drawing/2014/main" id="{D4CFEEBB-62AA-43B7-BC56-FE3079CB051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0" name="CustomShape 1">
          <a:extLst>
            <a:ext uri="{FF2B5EF4-FFF2-40B4-BE49-F238E27FC236}">
              <a16:creationId xmlns:a16="http://schemas.microsoft.com/office/drawing/2014/main" id="{2344A105-462B-4783-8D3F-C141F425E1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1" name="CustomShape 1">
          <a:extLst>
            <a:ext uri="{FF2B5EF4-FFF2-40B4-BE49-F238E27FC236}">
              <a16:creationId xmlns:a16="http://schemas.microsoft.com/office/drawing/2014/main" id="{62D7FEE0-6F82-43B5-91F8-6E65EAF0BB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2" name="CustomShape 1">
          <a:extLst>
            <a:ext uri="{FF2B5EF4-FFF2-40B4-BE49-F238E27FC236}">
              <a16:creationId xmlns:a16="http://schemas.microsoft.com/office/drawing/2014/main" id="{50EEACAE-921E-4D43-8103-B864564F4B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3" name="CustomShape 1">
          <a:extLst>
            <a:ext uri="{FF2B5EF4-FFF2-40B4-BE49-F238E27FC236}">
              <a16:creationId xmlns:a16="http://schemas.microsoft.com/office/drawing/2014/main" id="{E212D4A0-625F-44D0-8460-E66EB52B41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4" name="CustomShape 1">
          <a:extLst>
            <a:ext uri="{FF2B5EF4-FFF2-40B4-BE49-F238E27FC236}">
              <a16:creationId xmlns:a16="http://schemas.microsoft.com/office/drawing/2014/main" id="{7EA7602F-72C5-48D0-AF02-2859AA1997F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5" name="CustomShape 1">
          <a:extLst>
            <a:ext uri="{FF2B5EF4-FFF2-40B4-BE49-F238E27FC236}">
              <a16:creationId xmlns:a16="http://schemas.microsoft.com/office/drawing/2014/main" id="{6C4BDF37-6406-469F-8EF4-86AB5C5F44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6" name="CustomShape 1">
          <a:extLst>
            <a:ext uri="{FF2B5EF4-FFF2-40B4-BE49-F238E27FC236}">
              <a16:creationId xmlns:a16="http://schemas.microsoft.com/office/drawing/2014/main" id="{BC1D8A38-D433-48D2-9B8F-B775CCBFE6C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7" name="CustomShape 1">
          <a:extLst>
            <a:ext uri="{FF2B5EF4-FFF2-40B4-BE49-F238E27FC236}">
              <a16:creationId xmlns:a16="http://schemas.microsoft.com/office/drawing/2014/main" id="{5CF3D673-677A-4EAD-BC57-F5DAF81015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8" name="CustomShape 1">
          <a:extLst>
            <a:ext uri="{FF2B5EF4-FFF2-40B4-BE49-F238E27FC236}">
              <a16:creationId xmlns:a16="http://schemas.microsoft.com/office/drawing/2014/main" id="{185FC9A9-2DEE-4702-82BA-A3503A040B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49" name="CustomShape 1">
          <a:extLst>
            <a:ext uri="{FF2B5EF4-FFF2-40B4-BE49-F238E27FC236}">
              <a16:creationId xmlns:a16="http://schemas.microsoft.com/office/drawing/2014/main" id="{4C8B5DCA-7082-4A77-86FA-FAF10A23CD6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0" name="CustomShape 1">
          <a:extLst>
            <a:ext uri="{FF2B5EF4-FFF2-40B4-BE49-F238E27FC236}">
              <a16:creationId xmlns:a16="http://schemas.microsoft.com/office/drawing/2014/main" id="{01055A69-2695-4ECA-BD69-6C26EE69D8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1" name="CustomShape 1">
          <a:extLst>
            <a:ext uri="{FF2B5EF4-FFF2-40B4-BE49-F238E27FC236}">
              <a16:creationId xmlns:a16="http://schemas.microsoft.com/office/drawing/2014/main" id="{DC3FB657-0D21-4689-BC16-86BBB06418E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2" name="CustomShape 1">
          <a:extLst>
            <a:ext uri="{FF2B5EF4-FFF2-40B4-BE49-F238E27FC236}">
              <a16:creationId xmlns:a16="http://schemas.microsoft.com/office/drawing/2014/main" id="{55E309F4-B8B3-4A16-BAFE-96CCE98C414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3" name="CustomShape 1">
          <a:extLst>
            <a:ext uri="{FF2B5EF4-FFF2-40B4-BE49-F238E27FC236}">
              <a16:creationId xmlns:a16="http://schemas.microsoft.com/office/drawing/2014/main" id="{7205280B-3B53-41F4-A7D2-FD3C8655F0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4" name="CustomShape 1">
          <a:extLst>
            <a:ext uri="{FF2B5EF4-FFF2-40B4-BE49-F238E27FC236}">
              <a16:creationId xmlns:a16="http://schemas.microsoft.com/office/drawing/2014/main" id="{55F6D76D-4B1A-4A20-99D4-4367990E50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5" name="CustomShape 1">
          <a:extLst>
            <a:ext uri="{FF2B5EF4-FFF2-40B4-BE49-F238E27FC236}">
              <a16:creationId xmlns:a16="http://schemas.microsoft.com/office/drawing/2014/main" id="{2CD77F6E-B2D3-4C9F-90C3-76BFFA6C52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6" name="CustomShape 1">
          <a:extLst>
            <a:ext uri="{FF2B5EF4-FFF2-40B4-BE49-F238E27FC236}">
              <a16:creationId xmlns:a16="http://schemas.microsoft.com/office/drawing/2014/main" id="{3826E63B-EE7D-4849-A19A-5EAC2DC9E1F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7" name="CustomShape 1">
          <a:extLst>
            <a:ext uri="{FF2B5EF4-FFF2-40B4-BE49-F238E27FC236}">
              <a16:creationId xmlns:a16="http://schemas.microsoft.com/office/drawing/2014/main" id="{C3FFF5FA-A8DD-4083-8939-F798A22E4A2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8" name="CustomShape 1">
          <a:extLst>
            <a:ext uri="{FF2B5EF4-FFF2-40B4-BE49-F238E27FC236}">
              <a16:creationId xmlns:a16="http://schemas.microsoft.com/office/drawing/2014/main" id="{B8AD8CF7-F363-4183-A260-7BD7F9B6E7C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59" name="CustomShape 1">
          <a:extLst>
            <a:ext uri="{FF2B5EF4-FFF2-40B4-BE49-F238E27FC236}">
              <a16:creationId xmlns:a16="http://schemas.microsoft.com/office/drawing/2014/main" id="{047A1455-8587-40C4-839C-70F64EABF99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0" name="CustomShape 1">
          <a:extLst>
            <a:ext uri="{FF2B5EF4-FFF2-40B4-BE49-F238E27FC236}">
              <a16:creationId xmlns:a16="http://schemas.microsoft.com/office/drawing/2014/main" id="{B970C6FF-3B4B-4879-8424-3B39F6F2BE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1" name="CustomShape 1">
          <a:extLst>
            <a:ext uri="{FF2B5EF4-FFF2-40B4-BE49-F238E27FC236}">
              <a16:creationId xmlns:a16="http://schemas.microsoft.com/office/drawing/2014/main" id="{C80AF247-1971-480E-AAF1-BA4EEAA92E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2" name="CustomShape 1">
          <a:extLst>
            <a:ext uri="{FF2B5EF4-FFF2-40B4-BE49-F238E27FC236}">
              <a16:creationId xmlns:a16="http://schemas.microsoft.com/office/drawing/2014/main" id="{0A430206-6023-404C-A9A4-FDB6A62ECA2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3" name="CustomShape 1">
          <a:extLst>
            <a:ext uri="{FF2B5EF4-FFF2-40B4-BE49-F238E27FC236}">
              <a16:creationId xmlns:a16="http://schemas.microsoft.com/office/drawing/2014/main" id="{91DC0EAD-F992-4739-AC36-4CB4E0316DA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4" name="CustomShape 1">
          <a:extLst>
            <a:ext uri="{FF2B5EF4-FFF2-40B4-BE49-F238E27FC236}">
              <a16:creationId xmlns:a16="http://schemas.microsoft.com/office/drawing/2014/main" id="{9EF0B44E-9D5A-4B0E-987E-DF2AC1296BF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5" name="CustomShape 1">
          <a:extLst>
            <a:ext uri="{FF2B5EF4-FFF2-40B4-BE49-F238E27FC236}">
              <a16:creationId xmlns:a16="http://schemas.microsoft.com/office/drawing/2014/main" id="{DCC13BBE-E979-4AFB-822F-285528F098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6" name="CustomShape 1">
          <a:extLst>
            <a:ext uri="{FF2B5EF4-FFF2-40B4-BE49-F238E27FC236}">
              <a16:creationId xmlns:a16="http://schemas.microsoft.com/office/drawing/2014/main" id="{2AE670DF-7A42-4C29-A6F0-EFB54E953B3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7" name="CustomShape 1">
          <a:extLst>
            <a:ext uri="{FF2B5EF4-FFF2-40B4-BE49-F238E27FC236}">
              <a16:creationId xmlns:a16="http://schemas.microsoft.com/office/drawing/2014/main" id="{5702AB78-06B1-429F-B773-597F507407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8" name="CustomShape 1">
          <a:extLst>
            <a:ext uri="{FF2B5EF4-FFF2-40B4-BE49-F238E27FC236}">
              <a16:creationId xmlns:a16="http://schemas.microsoft.com/office/drawing/2014/main" id="{DB595E3D-E1B7-4121-A15D-CC72F289A36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69" name="CustomShape 1">
          <a:extLst>
            <a:ext uri="{FF2B5EF4-FFF2-40B4-BE49-F238E27FC236}">
              <a16:creationId xmlns:a16="http://schemas.microsoft.com/office/drawing/2014/main" id="{EF063C3A-4979-458F-9042-3FE84F9B93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0" name="CustomShape 1">
          <a:extLst>
            <a:ext uri="{FF2B5EF4-FFF2-40B4-BE49-F238E27FC236}">
              <a16:creationId xmlns:a16="http://schemas.microsoft.com/office/drawing/2014/main" id="{299E134A-6697-4619-9024-5EAAD719D4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1" name="CustomShape 1">
          <a:extLst>
            <a:ext uri="{FF2B5EF4-FFF2-40B4-BE49-F238E27FC236}">
              <a16:creationId xmlns:a16="http://schemas.microsoft.com/office/drawing/2014/main" id="{1ECC98E0-02B1-4042-A834-EDAC9D9595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2" name="CustomShape 1">
          <a:extLst>
            <a:ext uri="{FF2B5EF4-FFF2-40B4-BE49-F238E27FC236}">
              <a16:creationId xmlns:a16="http://schemas.microsoft.com/office/drawing/2014/main" id="{97993B4C-49A2-456C-8D96-C8C90CCF327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3" name="CustomShape 1">
          <a:extLst>
            <a:ext uri="{FF2B5EF4-FFF2-40B4-BE49-F238E27FC236}">
              <a16:creationId xmlns:a16="http://schemas.microsoft.com/office/drawing/2014/main" id="{912730DC-0813-4D60-80B5-1D5C4EAEB6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4" name="CustomShape 1">
          <a:extLst>
            <a:ext uri="{FF2B5EF4-FFF2-40B4-BE49-F238E27FC236}">
              <a16:creationId xmlns:a16="http://schemas.microsoft.com/office/drawing/2014/main" id="{1167374A-97FC-49F2-9346-56453825D87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5" name="CustomShape 1">
          <a:extLst>
            <a:ext uri="{FF2B5EF4-FFF2-40B4-BE49-F238E27FC236}">
              <a16:creationId xmlns:a16="http://schemas.microsoft.com/office/drawing/2014/main" id="{54C0FDDC-2A1C-4BD3-9F96-549DC555284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6" name="CustomShape 1">
          <a:extLst>
            <a:ext uri="{FF2B5EF4-FFF2-40B4-BE49-F238E27FC236}">
              <a16:creationId xmlns:a16="http://schemas.microsoft.com/office/drawing/2014/main" id="{BA544502-4C1B-43EF-A347-41004017EF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7" name="CustomShape 1">
          <a:extLst>
            <a:ext uri="{FF2B5EF4-FFF2-40B4-BE49-F238E27FC236}">
              <a16:creationId xmlns:a16="http://schemas.microsoft.com/office/drawing/2014/main" id="{266FE142-400C-4ACC-8A56-497A2A64EA7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8" name="CustomShape 1">
          <a:extLst>
            <a:ext uri="{FF2B5EF4-FFF2-40B4-BE49-F238E27FC236}">
              <a16:creationId xmlns:a16="http://schemas.microsoft.com/office/drawing/2014/main" id="{D7DBCE17-A6A2-4737-8408-02A5F0A1A5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79" name="CustomShape 1">
          <a:extLst>
            <a:ext uri="{FF2B5EF4-FFF2-40B4-BE49-F238E27FC236}">
              <a16:creationId xmlns:a16="http://schemas.microsoft.com/office/drawing/2014/main" id="{915DC29B-3B83-4173-9F65-02BBB63A0B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0" name="CustomShape 1">
          <a:extLst>
            <a:ext uri="{FF2B5EF4-FFF2-40B4-BE49-F238E27FC236}">
              <a16:creationId xmlns:a16="http://schemas.microsoft.com/office/drawing/2014/main" id="{1898619C-EB81-4CA5-ADD7-099BEF0B028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1" name="CustomShape 1">
          <a:extLst>
            <a:ext uri="{FF2B5EF4-FFF2-40B4-BE49-F238E27FC236}">
              <a16:creationId xmlns:a16="http://schemas.microsoft.com/office/drawing/2014/main" id="{8AF5193D-4571-4AF8-B1CA-D73B1537AF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2" name="CustomShape 1">
          <a:extLst>
            <a:ext uri="{FF2B5EF4-FFF2-40B4-BE49-F238E27FC236}">
              <a16:creationId xmlns:a16="http://schemas.microsoft.com/office/drawing/2014/main" id="{80AF5ED1-59D0-4B47-8BD7-3C7D11294AA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3" name="CustomShape 1">
          <a:extLst>
            <a:ext uri="{FF2B5EF4-FFF2-40B4-BE49-F238E27FC236}">
              <a16:creationId xmlns:a16="http://schemas.microsoft.com/office/drawing/2014/main" id="{847E6A5C-C4AD-43CB-BFF0-7719169C152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4" name="CustomShape 1">
          <a:extLst>
            <a:ext uri="{FF2B5EF4-FFF2-40B4-BE49-F238E27FC236}">
              <a16:creationId xmlns:a16="http://schemas.microsoft.com/office/drawing/2014/main" id="{AEF5D5BC-C92E-45DA-8CB7-836DD245E28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5" name="CustomShape 1">
          <a:extLst>
            <a:ext uri="{FF2B5EF4-FFF2-40B4-BE49-F238E27FC236}">
              <a16:creationId xmlns:a16="http://schemas.microsoft.com/office/drawing/2014/main" id="{427AE223-63C1-4067-8078-869EC4B47AE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6" name="CustomShape 1">
          <a:extLst>
            <a:ext uri="{FF2B5EF4-FFF2-40B4-BE49-F238E27FC236}">
              <a16:creationId xmlns:a16="http://schemas.microsoft.com/office/drawing/2014/main" id="{83096D3E-AF14-45F6-A74F-957977669C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7" name="CustomShape 1">
          <a:extLst>
            <a:ext uri="{FF2B5EF4-FFF2-40B4-BE49-F238E27FC236}">
              <a16:creationId xmlns:a16="http://schemas.microsoft.com/office/drawing/2014/main" id="{23AE5668-14F8-46D3-A43C-9D6909980C6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8" name="CustomShape 1">
          <a:extLst>
            <a:ext uri="{FF2B5EF4-FFF2-40B4-BE49-F238E27FC236}">
              <a16:creationId xmlns:a16="http://schemas.microsoft.com/office/drawing/2014/main" id="{03A3F3B0-29F3-4429-8F94-F4E20F1FA8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89" name="CustomShape 1">
          <a:extLst>
            <a:ext uri="{FF2B5EF4-FFF2-40B4-BE49-F238E27FC236}">
              <a16:creationId xmlns:a16="http://schemas.microsoft.com/office/drawing/2014/main" id="{8DD08507-6537-4E58-8B52-F46A7CCC32E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0" name="CustomShape 1">
          <a:extLst>
            <a:ext uri="{FF2B5EF4-FFF2-40B4-BE49-F238E27FC236}">
              <a16:creationId xmlns:a16="http://schemas.microsoft.com/office/drawing/2014/main" id="{85D83A17-194E-4C7E-9690-F715568F9B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1" name="CustomShape 1">
          <a:extLst>
            <a:ext uri="{FF2B5EF4-FFF2-40B4-BE49-F238E27FC236}">
              <a16:creationId xmlns:a16="http://schemas.microsoft.com/office/drawing/2014/main" id="{E45FE54D-FE88-4CC5-8312-7B39C692206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2" name="CustomShape 1">
          <a:extLst>
            <a:ext uri="{FF2B5EF4-FFF2-40B4-BE49-F238E27FC236}">
              <a16:creationId xmlns:a16="http://schemas.microsoft.com/office/drawing/2014/main" id="{82CB82D8-E4EE-4DD8-B138-AC1D71D723C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3" name="CustomShape 1">
          <a:extLst>
            <a:ext uri="{FF2B5EF4-FFF2-40B4-BE49-F238E27FC236}">
              <a16:creationId xmlns:a16="http://schemas.microsoft.com/office/drawing/2014/main" id="{FE20D260-EBEA-413D-AB45-A3A2E304F4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4" name="CustomShape 1">
          <a:extLst>
            <a:ext uri="{FF2B5EF4-FFF2-40B4-BE49-F238E27FC236}">
              <a16:creationId xmlns:a16="http://schemas.microsoft.com/office/drawing/2014/main" id="{6318C00B-FA75-4740-B23C-F766BD0B8E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5" name="CustomShape 1">
          <a:extLst>
            <a:ext uri="{FF2B5EF4-FFF2-40B4-BE49-F238E27FC236}">
              <a16:creationId xmlns:a16="http://schemas.microsoft.com/office/drawing/2014/main" id="{61D69252-B4DC-4D18-A648-A35510A2AFF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6" name="CustomShape 1">
          <a:extLst>
            <a:ext uri="{FF2B5EF4-FFF2-40B4-BE49-F238E27FC236}">
              <a16:creationId xmlns:a16="http://schemas.microsoft.com/office/drawing/2014/main" id="{8E92A920-767C-4727-A372-A03819B9C55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7" name="CustomShape 1">
          <a:extLst>
            <a:ext uri="{FF2B5EF4-FFF2-40B4-BE49-F238E27FC236}">
              <a16:creationId xmlns:a16="http://schemas.microsoft.com/office/drawing/2014/main" id="{C2590A36-79D7-451D-9F4C-49CC53042D2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8" name="CustomShape 1">
          <a:extLst>
            <a:ext uri="{FF2B5EF4-FFF2-40B4-BE49-F238E27FC236}">
              <a16:creationId xmlns:a16="http://schemas.microsoft.com/office/drawing/2014/main" id="{F870F2B4-A5A5-4D22-AA14-E1BDDF78E2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799" name="CustomShape 1">
          <a:extLst>
            <a:ext uri="{FF2B5EF4-FFF2-40B4-BE49-F238E27FC236}">
              <a16:creationId xmlns:a16="http://schemas.microsoft.com/office/drawing/2014/main" id="{D0B06C35-CFCC-4748-87D8-06BBA4E2EE3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0" name="CustomShape 1">
          <a:extLst>
            <a:ext uri="{FF2B5EF4-FFF2-40B4-BE49-F238E27FC236}">
              <a16:creationId xmlns:a16="http://schemas.microsoft.com/office/drawing/2014/main" id="{B08D9DA8-1D8C-49B7-ABE8-187BF7BF82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1" name="CustomShape 1">
          <a:extLst>
            <a:ext uri="{FF2B5EF4-FFF2-40B4-BE49-F238E27FC236}">
              <a16:creationId xmlns:a16="http://schemas.microsoft.com/office/drawing/2014/main" id="{1445278B-92EB-441C-854A-A2FD04B84B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2" name="CustomShape 1">
          <a:extLst>
            <a:ext uri="{FF2B5EF4-FFF2-40B4-BE49-F238E27FC236}">
              <a16:creationId xmlns:a16="http://schemas.microsoft.com/office/drawing/2014/main" id="{F069A6E0-EFE6-4B4C-B1AC-0D17ECF38D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3" name="CustomShape 1">
          <a:extLst>
            <a:ext uri="{FF2B5EF4-FFF2-40B4-BE49-F238E27FC236}">
              <a16:creationId xmlns:a16="http://schemas.microsoft.com/office/drawing/2014/main" id="{9AD8E5F2-8ACB-49D5-B022-B028514C240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4" name="CustomShape 1">
          <a:extLst>
            <a:ext uri="{FF2B5EF4-FFF2-40B4-BE49-F238E27FC236}">
              <a16:creationId xmlns:a16="http://schemas.microsoft.com/office/drawing/2014/main" id="{1BC8C110-A8C5-4E2A-970A-185EBDE8431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5" name="CustomShape 1">
          <a:extLst>
            <a:ext uri="{FF2B5EF4-FFF2-40B4-BE49-F238E27FC236}">
              <a16:creationId xmlns:a16="http://schemas.microsoft.com/office/drawing/2014/main" id="{D7611FA8-00B6-4A90-B14A-C2AADE5143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6" name="CustomShape 1">
          <a:extLst>
            <a:ext uri="{FF2B5EF4-FFF2-40B4-BE49-F238E27FC236}">
              <a16:creationId xmlns:a16="http://schemas.microsoft.com/office/drawing/2014/main" id="{77E020E1-EF11-47FE-ABB4-58DA116F95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7" name="CustomShape 1">
          <a:extLst>
            <a:ext uri="{FF2B5EF4-FFF2-40B4-BE49-F238E27FC236}">
              <a16:creationId xmlns:a16="http://schemas.microsoft.com/office/drawing/2014/main" id="{F1CC2DD4-1FE3-408E-943B-DC3A719F32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8" name="CustomShape 1">
          <a:extLst>
            <a:ext uri="{FF2B5EF4-FFF2-40B4-BE49-F238E27FC236}">
              <a16:creationId xmlns:a16="http://schemas.microsoft.com/office/drawing/2014/main" id="{6D8D3CB3-CAA9-4FA0-9749-7AAD5171964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09" name="CustomShape 1">
          <a:extLst>
            <a:ext uri="{FF2B5EF4-FFF2-40B4-BE49-F238E27FC236}">
              <a16:creationId xmlns:a16="http://schemas.microsoft.com/office/drawing/2014/main" id="{A5D36A17-3F79-4075-A65E-8E11C2BBA96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0" name="CustomShape 1">
          <a:extLst>
            <a:ext uri="{FF2B5EF4-FFF2-40B4-BE49-F238E27FC236}">
              <a16:creationId xmlns:a16="http://schemas.microsoft.com/office/drawing/2014/main" id="{9286AD8D-B128-4E0D-8264-08D91973BDF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1" name="CustomShape 1">
          <a:extLst>
            <a:ext uri="{FF2B5EF4-FFF2-40B4-BE49-F238E27FC236}">
              <a16:creationId xmlns:a16="http://schemas.microsoft.com/office/drawing/2014/main" id="{A09DFC21-ACEF-4607-AA4C-2E754C9BB3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2" name="CustomShape 1">
          <a:extLst>
            <a:ext uri="{FF2B5EF4-FFF2-40B4-BE49-F238E27FC236}">
              <a16:creationId xmlns:a16="http://schemas.microsoft.com/office/drawing/2014/main" id="{84DF8598-6F2C-4CEF-8C14-65C9671BE72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3" name="CustomShape 1">
          <a:extLst>
            <a:ext uri="{FF2B5EF4-FFF2-40B4-BE49-F238E27FC236}">
              <a16:creationId xmlns:a16="http://schemas.microsoft.com/office/drawing/2014/main" id="{A7E71CCF-54C5-490E-A9D1-C73502F02C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4" name="CustomShape 1">
          <a:extLst>
            <a:ext uri="{FF2B5EF4-FFF2-40B4-BE49-F238E27FC236}">
              <a16:creationId xmlns:a16="http://schemas.microsoft.com/office/drawing/2014/main" id="{99DACFB1-1AD3-4812-A011-E4E3FBC5A97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5" name="CustomShape 1">
          <a:extLst>
            <a:ext uri="{FF2B5EF4-FFF2-40B4-BE49-F238E27FC236}">
              <a16:creationId xmlns:a16="http://schemas.microsoft.com/office/drawing/2014/main" id="{DE1F5692-0A7C-47F1-AD82-8C96BF3A0AA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6" name="CustomShape 1">
          <a:extLst>
            <a:ext uri="{FF2B5EF4-FFF2-40B4-BE49-F238E27FC236}">
              <a16:creationId xmlns:a16="http://schemas.microsoft.com/office/drawing/2014/main" id="{108C2038-00CE-4723-BE88-C578EC45A1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7" name="CustomShape 1">
          <a:extLst>
            <a:ext uri="{FF2B5EF4-FFF2-40B4-BE49-F238E27FC236}">
              <a16:creationId xmlns:a16="http://schemas.microsoft.com/office/drawing/2014/main" id="{7B5AD6CE-9B4C-47C9-89E8-77093E217E2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8" name="CustomShape 1">
          <a:extLst>
            <a:ext uri="{FF2B5EF4-FFF2-40B4-BE49-F238E27FC236}">
              <a16:creationId xmlns:a16="http://schemas.microsoft.com/office/drawing/2014/main" id="{C67ED941-30B4-4271-91FD-771902778E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19" name="CustomShape 1">
          <a:extLst>
            <a:ext uri="{FF2B5EF4-FFF2-40B4-BE49-F238E27FC236}">
              <a16:creationId xmlns:a16="http://schemas.microsoft.com/office/drawing/2014/main" id="{D81650AC-C632-47FD-BEB9-4D2CD3C60A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0" name="CustomShape 1">
          <a:extLst>
            <a:ext uri="{FF2B5EF4-FFF2-40B4-BE49-F238E27FC236}">
              <a16:creationId xmlns:a16="http://schemas.microsoft.com/office/drawing/2014/main" id="{5875280D-5B8E-4680-B54C-1690D807BF2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1" name="CustomShape 1">
          <a:extLst>
            <a:ext uri="{FF2B5EF4-FFF2-40B4-BE49-F238E27FC236}">
              <a16:creationId xmlns:a16="http://schemas.microsoft.com/office/drawing/2014/main" id="{6ADD17CD-6CAB-4A23-9007-5754D613F8B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2" name="CustomShape 1">
          <a:extLst>
            <a:ext uri="{FF2B5EF4-FFF2-40B4-BE49-F238E27FC236}">
              <a16:creationId xmlns:a16="http://schemas.microsoft.com/office/drawing/2014/main" id="{47204E49-8990-4BFA-9A74-AFBB3BFE12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3" name="CustomShape 1">
          <a:extLst>
            <a:ext uri="{FF2B5EF4-FFF2-40B4-BE49-F238E27FC236}">
              <a16:creationId xmlns:a16="http://schemas.microsoft.com/office/drawing/2014/main" id="{487F4302-C4A7-4991-87BF-D2BE32B4355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4" name="CustomShape 1">
          <a:extLst>
            <a:ext uri="{FF2B5EF4-FFF2-40B4-BE49-F238E27FC236}">
              <a16:creationId xmlns:a16="http://schemas.microsoft.com/office/drawing/2014/main" id="{3D9C9664-7C97-4470-A045-EEC1007C865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5" name="CustomShape 1">
          <a:extLst>
            <a:ext uri="{FF2B5EF4-FFF2-40B4-BE49-F238E27FC236}">
              <a16:creationId xmlns:a16="http://schemas.microsoft.com/office/drawing/2014/main" id="{60094CC1-43AD-4922-836D-9AB4D5B946B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6" name="CustomShape 1">
          <a:extLst>
            <a:ext uri="{FF2B5EF4-FFF2-40B4-BE49-F238E27FC236}">
              <a16:creationId xmlns:a16="http://schemas.microsoft.com/office/drawing/2014/main" id="{A7A22E7C-AB25-4531-868B-F1634A1A81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7" name="CustomShape 1">
          <a:extLst>
            <a:ext uri="{FF2B5EF4-FFF2-40B4-BE49-F238E27FC236}">
              <a16:creationId xmlns:a16="http://schemas.microsoft.com/office/drawing/2014/main" id="{3B1D0428-101C-4F90-9DD2-0DE2ED532A5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8" name="CustomShape 1">
          <a:extLst>
            <a:ext uri="{FF2B5EF4-FFF2-40B4-BE49-F238E27FC236}">
              <a16:creationId xmlns:a16="http://schemas.microsoft.com/office/drawing/2014/main" id="{63127D87-F048-4189-B3D6-6C4223F18C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29" name="CustomShape 1">
          <a:extLst>
            <a:ext uri="{FF2B5EF4-FFF2-40B4-BE49-F238E27FC236}">
              <a16:creationId xmlns:a16="http://schemas.microsoft.com/office/drawing/2014/main" id="{CFCDEC20-F1D9-4C8F-B956-F7AD6C363D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0" name="CustomShape 1">
          <a:extLst>
            <a:ext uri="{FF2B5EF4-FFF2-40B4-BE49-F238E27FC236}">
              <a16:creationId xmlns:a16="http://schemas.microsoft.com/office/drawing/2014/main" id="{F873D9F6-34FD-4B67-AA36-0F4E2E16BC6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1" name="CustomShape 1">
          <a:extLst>
            <a:ext uri="{FF2B5EF4-FFF2-40B4-BE49-F238E27FC236}">
              <a16:creationId xmlns:a16="http://schemas.microsoft.com/office/drawing/2014/main" id="{C9C1A2DC-CADA-4148-9C9E-2813B33C66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2" name="CustomShape 1">
          <a:extLst>
            <a:ext uri="{FF2B5EF4-FFF2-40B4-BE49-F238E27FC236}">
              <a16:creationId xmlns:a16="http://schemas.microsoft.com/office/drawing/2014/main" id="{8FD2EBDA-1833-435B-BEB6-0A732B878B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3" name="CustomShape 1">
          <a:extLst>
            <a:ext uri="{FF2B5EF4-FFF2-40B4-BE49-F238E27FC236}">
              <a16:creationId xmlns:a16="http://schemas.microsoft.com/office/drawing/2014/main" id="{2E51F917-AFED-4F48-BE93-FE6607D27E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4" name="CustomShape 1">
          <a:extLst>
            <a:ext uri="{FF2B5EF4-FFF2-40B4-BE49-F238E27FC236}">
              <a16:creationId xmlns:a16="http://schemas.microsoft.com/office/drawing/2014/main" id="{2648639D-7669-43A2-8D00-7F5D09AA44D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5" name="CustomShape 1">
          <a:extLst>
            <a:ext uri="{FF2B5EF4-FFF2-40B4-BE49-F238E27FC236}">
              <a16:creationId xmlns:a16="http://schemas.microsoft.com/office/drawing/2014/main" id="{E7EECA1F-9CDB-4EB2-9A3A-CEDEDF6548F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6" name="CustomShape 1">
          <a:extLst>
            <a:ext uri="{FF2B5EF4-FFF2-40B4-BE49-F238E27FC236}">
              <a16:creationId xmlns:a16="http://schemas.microsoft.com/office/drawing/2014/main" id="{86BB9CCE-2CA6-4E97-813C-4C3E146964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7" name="CustomShape 1">
          <a:extLst>
            <a:ext uri="{FF2B5EF4-FFF2-40B4-BE49-F238E27FC236}">
              <a16:creationId xmlns:a16="http://schemas.microsoft.com/office/drawing/2014/main" id="{6B6949CA-2554-458D-904A-04936B8BD4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8" name="CustomShape 1">
          <a:extLst>
            <a:ext uri="{FF2B5EF4-FFF2-40B4-BE49-F238E27FC236}">
              <a16:creationId xmlns:a16="http://schemas.microsoft.com/office/drawing/2014/main" id="{BDD5E285-84DC-4754-9436-9A75AA2543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39" name="CustomShape 1">
          <a:extLst>
            <a:ext uri="{FF2B5EF4-FFF2-40B4-BE49-F238E27FC236}">
              <a16:creationId xmlns:a16="http://schemas.microsoft.com/office/drawing/2014/main" id="{6C6C339D-1F36-47EA-8CCB-72677DA033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0" name="CustomShape 1">
          <a:extLst>
            <a:ext uri="{FF2B5EF4-FFF2-40B4-BE49-F238E27FC236}">
              <a16:creationId xmlns:a16="http://schemas.microsoft.com/office/drawing/2014/main" id="{C9FE42F2-412D-452F-8082-20C686EA16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1" name="CustomShape 1">
          <a:extLst>
            <a:ext uri="{FF2B5EF4-FFF2-40B4-BE49-F238E27FC236}">
              <a16:creationId xmlns:a16="http://schemas.microsoft.com/office/drawing/2014/main" id="{716CAE8A-3D0C-48C6-A138-9A9E33FF780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2" name="CustomShape 1">
          <a:extLst>
            <a:ext uri="{FF2B5EF4-FFF2-40B4-BE49-F238E27FC236}">
              <a16:creationId xmlns:a16="http://schemas.microsoft.com/office/drawing/2014/main" id="{13446AD7-649A-4256-A67F-64337789AA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3" name="CustomShape 1">
          <a:extLst>
            <a:ext uri="{FF2B5EF4-FFF2-40B4-BE49-F238E27FC236}">
              <a16:creationId xmlns:a16="http://schemas.microsoft.com/office/drawing/2014/main" id="{4813EDE4-0D79-4CF1-9B37-7FF3B40CB82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4" name="CustomShape 1">
          <a:extLst>
            <a:ext uri="{FF2B5EF4-FFF2-40B4-BE49-F238E27FC236}">
              <a16:creationId xmlns:a16="http://schemas.microsoft.com/office/drawing/2014/main" id="{7127EC56-D9A8-4B0C-9F1E-205921E269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5" name="CustomShape 1">
          <a:extLst>
            <a:ext uri="{FF2B5EF4-FFF2-40B4-BE49-F238E27FC236}">
              <a16:creationId xmlns:a16="http://schemas.microsoft.com/office/drawing/2014/main" id="{5279D11D-9E74-48CF-B0BF-ADBEEC6561A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6" name="CustomShape 1">
          <a:extLst>
            <a:ext uri="{FF2B5EF4-FFF2-40B4-BE49-F238E27FC236}">
              <a16:creationId xmlns:a16="http://schemas.microsoft.com/office/drawing/2014/main" id="{A3B4EDFF-A739-4A9F-AD28-E2A5AE1BEE9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7" name="CustomShape 1">
          <a:extLst>
            <a:ext uri="{FF2B5EF4-FFF2-40B4-BE49-F238E27FC236}">
              <a16:creationId xmlns:a16="http://schemas.microsoft.com/office/drawing/2014/main" id="{F7FD5EA8-B9D2-4684-B44D-02411BA7E9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8" name="CustomShape 1">
          <a:extLst>
            <a:ext uri="{FF2B5EF4-FFF2-40B4-BE49-F238E27FC236}">
              <a16:creationId xmlns:a16="http://schemas.microsoft.com/office/drawing/2014/main" id="{7D891C42-D26A-4F28-936B-87F3C646C3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49" name="CustomShape 1">
          <a:extLst>
            <a:ext uri="{FF2B5EF4-FFF2-40B4-BE49-F238E27FC236}">
              <a16:creationId xmlns:a16="http://schemas.microsoft.com/office/drawing/2014/main" id="{2D74923B-8F81-48F3-85B7-942A846269C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0" name="CustomShape 1">
          <a:extLst>
            <a:ext uri="{FF2B5EF4-FFF2-40B4-BE49-F238E27FC236}">
              <a16:creationId xmlns:a16="http://schemas.microsoft.com/office/drawing/2014/main" id="{2967FA78-1C21-4A6C-8AD2-4F14D3DDE89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1" name="CustomShape 1">
          <a:extLst>
            <a:ext uri="{FF2B5EF4-FFF2-40B4-BE49-F238E27FC236}">
              <a16:creationId xmlns:a16="http://schemas.microsoft.com/office/drawing/2014/main" id="{8C208F85-CCF0-46E1-9B7E-65BA68ACF5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2" name="CustomShape 1">
          <a:extLst>
            <a:ext uri="{FF2B5EF4-FFF2-40B4-BE49-F238E27FC236}">
              <a16:creationId xmlns:a16="http://schemas.microsoft.com/office/drawing/2014/main" id="{2C5A0FF7-02F7-4596-BA26-320E306869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3" name="CustomShape 1">
          <a:extLst>
            <a:ext uri="{FF2B5EF4-FFF2-40B4-BE49-F238E27FC236}">
              <a16:creationId xmlns:a16="http://schemas.microsoft.com/office/drawing/2014/main" id="{392E376C-4225-4974-9376-65A4C2B2CC6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4" name="CustomShape 1">
          <a:extLst>
            <a:ext uri="{FF2B5EF4-FFF2-40B4-BE49-F238E27FC236}">
              <a16:creationId xmlns:a16="http://schemas.microsoft.com/office/drawing/2014/main" id="{584F6C99-7B1B-43CA-9690-E332B5F70C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5" name="CustomShape 1">
          <a:extLst>
            <a:ext uri="{FF2B5EF4-FFF2-40B4-BE49-F238E27FC236}">
              <a16:creationId xmlns:a16="http://schemas.microsoft.com/office/drawing/2014/main" id="{3968B8DA-4722-45F6-828E-09815BD170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6" name="CustomShape 1">
          <a:extLst>
            <a:ext uri="{FF2B5EF4-FFF2-40B4-BE49-F238E27FC236}">
              <a16:creationId xmlns:a16="http://schemas.microsoft.com/office/drawing/2014/main" id="{30E7AC5B-8C5D-4E2E-A2E3-61CBD154B7F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7" name="CustomShape 1">
          <a:extLst>
            <a:ext uri="{FF2B5EF4-FFF2-40B4-BE49-F238E27FC236}">
              <a16:creationId xmlns:a16="http://schemas.microsoft.com/office/drawing/2014/main" id="{B9B9BAEC-6578-41D3-B8D6-70AAFC4FE29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8" name="CustomShape 1">
          <a:extLst>
            <a:ext uri="{FF2B5EF4-FFF2-40B4-BE49-F238E27FC236}">
              <a16:creationId xmlns:a16="http://schemas.microsoft.com/office/drawing/2014/main" id="{C870A411-29D2-4423-80AD-1E37E26B412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59" name="CustomShape 1">
          <a:extLst>
            <a:ext uri="{FF2B5EF4-FFF2-40B4-BE49-F238E27FC236}">
              <a16:creationId xmlns:a16="http://schemas.microsoft.com/office/drawing/2014/main" id="{876D332B-7702-4FA6-861D-6B792DC7C5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0" name="CustomShape 1">
          <a:extLst>
            <a:ext uri="{FF2B5EF4-FFF2-40B4-BE49-F238E27FC236}">
              <a16:creationId xmlns:a16="http://schemas.microsoft.com/office/drawing/2014/main" id="{20014BEF-AEE2-48E5-9229-A19E61A4438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1" name="CustomShape 1">
          <a:extLst>
            <a:ext uri="{FF2B5EF4-FFF2-40B4-BE49-F238E27FC236}">
              <a16:creationId xmlns:a16="http://schemas.microsoft.com/office/drawing/2014/main" id="{22E29244-3CDC-49AF-B963-6C8F22F8D2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2" name="CustomShape 1">
          <a:extLst>
            <a:ext uri="{FF2B5EF4-FFF2-40B4-BE49-F238E27FC236}">
              <a16:creationId xmlns:a16="http://schemas.microsoft.com/office/drawing/2014/main" id="{9FB19D24-E96E-4419-B19A-28E04E59957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3" name="CustomShape 1">
          <a:extLst>
            <a:ext uri="{FF2B5EF4-FFF2-40B4-BE49-F238E27FC236}">
              <a16:creationId xmlns:a16="http://schemas.microsoft.com/office/drawing/2014/main" id="{8A7E01DA-0F16-48AE-A230-3EB05A651BF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4" name="CustomShape 1">
          <a:extLst>
            <a:ext uri="{FF2B5EF4-FFF2-40B4-BE49-F238E27FC236}">
              <a16:creationId xmlns:a16="http://schemas.microsoft.com/office/drawing/2014/main" id="{786C2A2C-4825-4F1E-9DF7-D42DB99D0B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5" name="CustomShape 1">
          <a:extLst>
            <a:ext uri="{FF2B5EF4-FFF2-40B4-BE49-F238E27FC236}">
              <a16:creationId xmlns:a16="http://schemas.microsoft.com/office/drawing/2014/main" id="{8AC834AE-9113-4872-BB7F-00D06040BB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6" name="CustomShape 1">
          <a:extLst>
            <a:ext uri="{FF2B5EF4-FFF2-40B4-BE49-F238E27FC236}">
              <a16:creationId xmlns:a16="http://schemas.microsoft.com/office/drawing/2014/main" id="{B46F713C-44DB-4F10-BAA6-27F447DDF82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7" name="CustomShape 1">
          <a:extLst>
            <a:ext uri="{FF2B5EF4-FFF2-40B4-BE49-F238E27FC236}">
              <a16:creationId xmlns:a16="http://schemas.microsoft.com/office/drawing/2014/main" id="{88252380-6BF7-462C-BCDE-16D050CC33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8" name="CustomShape 1">
          <a:extLst>
            <a:ext uri="{FF2B5EF4-FFF2-40B4-BE49-F238E27FC236}">
              <a16:creationId xmlns:a16="http://schemas.microsoft.com/office/drawing/2014/main" id="{76EF14B9-184A-4F2C-BA81-4B34E904D8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69" name="CustomShape 1">
          <a:extLst>
            <a:ext uri="{FF2B5EF4-FFF2-40B4-BE49-F238E27FC236}">
              <a16:creationId xmlns:a16="http://schemas.microsoft.com/office/drawing/2014/main" id="{FC8F8FCA-3C17-4D62-8881-8C31DF5D10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0" name="CustomShape 1">
          <a:extLst>
            <a:ext uri="{FF2B5EF4-FFF2-40B4-BE49-F238E27FC236}">
              <a16:creationId xmlns:a16="http://schemas.microsoft.com/office/drawing/2014/main" id="{7B70960D-5934-45CF-BF47-21C58984BA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1" name="CustomShape 1">
          <a:extLst>
            <a:ext uri="{FF2B5EF4-FFF2-40B4-BE49-F238E27FC236}">
              <a16:creationId xmlns:a16="http://schemas.microsoft.com/office/drawing/2014/main" id="{18AE82E4-A375-47B1-80DC-CFD90DAB24E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2" name="CustomShape 1">
          <a:extLst>
            <a:ext uri="{FF2B5EF4-FFF2-40B4-BE49-F238E27FC236}">
              <a16:creationId xmlns:a16="http://schemas.microsoft.com/office/drawing/2014/main" id="{4C1DBD5D-542E-40C5-9ECE-F8878F924F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3" name="CustomShape 1">
          <a:extLst>
            <a:ext uri="{FF2B5EF4-FFF2-40B4-BE49-F238E27FC236}">
              <a16:creationId xmlns:a16="http://schemas.microsoft.com/office/drawing/2014/main" id="{03788DD0-6E05-4F33-9E2D-B4B2B98B04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4" name="CustomShape 1">
          <a:extLst>
            <a:ext uri="{FF2B5EF4-FFF2-40B4-BE49-F238E27FC236}">
              <a16:creationId xmlns:a16="http://schemas.microsoft.com/office/drawing/2014/main" id="{3B9C2105-3F2F-4D70-BDF2-FB3759DA0C2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5" name="CustomShape 1">
          <a:extLst>
            <a:ext uri="{FF2B5EF4-FFF2-40B4-BE49-F238E27FC236}">
              <a16:creationId xmlns:a16="http://schemas.microsoft.com/office/drawing/2014/main" id="{46833398-706D-4CD0-A73B-0E509F7690C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6" name="CustomShape 1">
          <a:extLst>
            <a:ext uri="{FF2B5EF4-FFF2-40B4-BE49-F238E27FC236}">
              <a16:creationId xmlns:a16="http://schemas.microsoft.com/office/drawing/2014/main" id="{00905A68-DA71-4D46-AED0-AA832F0BF5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7" name="CustomShape 1">
          <a:extLst>
            <a:ext uri="{FF2B5EF4-FFF2-40B4-BE49-F238E27FC236}">
              <a16:creationId xmlns:a16="http://schemas.microsoft.com/office/drawing/2014/main" id="{ECC58B1E-D22D-4416-A090-1F26800440B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8" name="CustomShape 1">
          <a:extLst>
            <a:ext uri="{FF2B5EF4-FFF2-40B4-BE49-F238E27FC236}">
              <a16:creationId xmlns:a16="http://schemas.microsoft.com/office/drawing/2014/main" id="{ECA5EB6C-2554-4CAE-A054-DFE0BFAB5F5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79" name="CustomShape 1">
          <a:extLst>
            <a:ext uri="{FF2B5EF4-FFF2-40B4-BE49-F238E27FC236}">
              <a16:creationId xmlns:a16="http://schemas.microsoft.com/office/drawing/2014/main" id="{F1A6DE73-0591-4CB7-BAE7-7BC248E2A6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0" name="CustomShape 1">
          <a:extLst>
            <a:ext uri="{FF2B5EF4-FFF2-40B4-BE49-F238E27FC236}">
              <a16:creationId xmlns:a16="http://schemas.microsoft.com/office/drawing/2014/main" id="{C7B7020A-2770-41C6-925E-DF9E7F99151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1" name="CustomShape 1">
          <a:extLst>
            <a:ext uri="{FF2B5EF4-FFF2-40B4-BE49-F238E27FC236}">
              <a16:creationId xmlns:a16="http://schemas.microsoft.com/office/drawing/2014/main" id="{EF03775E-174A-400F-A4C4-3A935ADEF0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2" name="CustomShape 1">
          <a:extLst>
            <a:ext uri="{FF2B5EF4-FFF2-40B4-BE49-F238E27FC236}">
              <a16:creationId xmlns:a16="http://schemas.microsoft.com/office/drawing/2014/main" id="{084B3203-31A7-4CCB-A0BA-CD952CE8E6A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3" name="CustomShape 1">
          <a:extLst>
            <a:ext uri="{FF2B5EF4-FFF2-40B4-BE49-F238E27FC236}">
              <a16:creationId xmlns:a16="http://schemas.microsoft.com/office/drawing/2014/main" id="{9E168A33-D31F-4677-8B2F-0138948320A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4" name="CustomShape 1">
          <a:extLst>
            <a:ext uri="{FF2B5EF4-FFF2-40B4-BE49-F238E27FC236}">
              <a16:creationId xmlns:a16="http://schemas.microsoft.com/office/drawing/2014/main" id="{884AFCF5-EA8F-40A5-B5AE-EE6A4AB04D4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5" name="CustomShape 1">
          <a:extLst>
            <a:ext uri="{FF2B5EF4-FFF2-40B4-BE49-F238E27FC236}">
              <a16:creationId xmlns:a16="http://schemas.microsoft.com/office/drawing/2014/main" id="{B2248CC3-009E-4BFA-8738-88C5B40547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6" name="CustomShape 1">
          <a:extLst>
            <a:ext uri="{FF2B5EF4-FFF2-40B4-BE49-F238E27FC236}">
              <a16:creationId xmlns:a16="http://schemas.microsoft.com/office/drawing/2014/main" id="{53CC2327-8D6C-4C93-B91F-0765804B26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7" name="CustomShape 1">
          <a:extLst>
            <a:ext uri="{FF2B5EF4-FFF2-40B4-BE49-F238E27FC236}">
              <a16:creationId xmlns:a16="http://schemas.microsoft.com/office/drawing/2014/main" id="{34851015-42EB-43BC-966A-B9CD9095BCF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8" name="CustomShape 1">
          <a:extLst>
            <a:ext uri="{FF2B5EF4-FFF2-40B4-BE49-F238E27FC236}">
              <a16:creationId xmlns:a16="http://schemas.microsoft.com/office/drawing/2014/main" id="{4118742A-3906-4AE6-94DB-B32C1915184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89" name="CustomShape 1">
          <a:extLst>
            <a:ext uri="{FF2B5EF4-FFF2-40B4-BE49-F238E27FC236}">
              <a16:creationId xmlns:a16="http://schemas.microsoft.com/office/drawing/2014/main" id="{D339A6FC-75F5-4F96-9A0E-FD16072093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0" name="CustomShape 1">
          <a:extLst>
            <a:ext uri="{FF2B5EF4-FFF2-40B4-BE49-F238E27FC236}">
              <a16:creationId xmlns:a16="http://schemas.microsoft.com/office/drawing/2014/main" id="{56ECA471-8580-4E61-8B88-340DB396DA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1" name="CustomShape 1">
          <a:extLst>
            <a:ext uri="{FF2B5EF4-FFF2-40B4-BE49-F238E27FC236}">
              <a16:creationId xmlns:a16="http://schemas.microsoft.com/office/drawing/2014/main" id="{D82E6C15-2910-4268-A874-2F6BD6B80D5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2" name="CustomShape 1">
          <a:extLst>
            <a:ext uri="{FF2B5EF4-FFF2-40B4-BE49-F238E27FC236}">
              <a16:creationId xmlns:a16="http://schemas.microsoft.com/office/drawing/2014/main" id="{C3410978-9AD4-4213-8370-9AD7B6222D4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3" name="CustomShape 1">
          <a:extLst>
            <a:ext uri="{FF2B5EF4-FFF2-40B4-BE49-F238E27FC236}">
              <a16:creationId xmlns:a16="http://schemas.microsoft.com/office/drawing/2014/main" id="{13885F8E-6CDC-4C00-9CCD-65D58535EC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4" name="CustomShape 1">
          <a:extLst>
            <a:ext uri="{FF2B5EF4-FFF2-40B4-BE49-F238E27FC236}">
              <a16:creationId xmlns:a16="http://schemas.microsoft.com/office/drawing/2014/main" id="{7788BE27-2F76-413C-825C-E51F2D580B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5" name="CustomShape 1">
          <a:extLst>
            <a:ext uri="{FF2B5EF4-FFF2-40B4-BE49-F238E27FC236}">
              <a16:creationId xmlns:a16="http://schemas.microsoft.com/office/drawing/2014/main" id="{774459AB-EA7F-49F3-B2CC-AF94D98C08C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6" name="CustomShape 1">
          <a:extLst>
            <a:ext uri="{FF2B5EF4-FFF2-40B4-BE49-F238E27FC236}">
              <a16:creationId xmlns:a16="http://schemas.microsoft.com/office/drawing/2014/main" id="{A4A32058-AB33-44EA-8D33-D9BA9F8537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7" name="CustomShape 1">
          <a:extLst>
            <a:ext uri="{FF2B5EF4-FFF2-40B4-BE49-F238E27FC236}">
              <a16:creationId xmlns:a16="http://schemas.microsoft.com/office/drawing/2014/main" id="{28FD46F8-841A-4465-9BE8-52DD6197F95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8" name="CustomShape 1">
          <a:extLst>
            <a:ext uri="{FF2B5EF4-FFF2-40B4-BE49-F238E27FC236}">
              <a16:creationId xmlns:a16="http://schemas.microsoft.com/office/drawing/2014/main" id="{D0D02393-A241-4852-B831-07997B246B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899" name="CustomShape 1">
          <a:extLst>
            <a:ext uri="{FF2B5EF4-FFF2-40B4-BE49-F238E27FC236}">
              <a16:creationId xmlns:a16="http://schemas.microsoft.com/office/drawing/2014/main" id="{403ED4C2-FB7B-4399-A673-1DD41752F3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0" name="CustomShape 1">
          <a:extLst>
            <a:ext uri="{FF2B5EF4-FFF2-40B4-BE49-F238E27FC236}">
              <a16:creationId xmlns:a16="http://schemas.microsoft.com/office/drawing/2014/main" id="{90B94A73-1D04-416F-8A1C-79345782AE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1" name="CustomShape 1">
          <a:extLst>
            <a:ext uri="{FF2B5EF4-FFF2-40B4-BE49-F238E27FC236}">
              <a16:creationId xmlns:a16="http://schemas.microsoft.com/office/drawing/2014/main" id="{0834D809-8BD7-4E89-AFFF-C538341852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2" name="CustomShape 1">
          <a:extLst>
            <a:ext uri="{FF2B5EF4-FFF2-40B4-BE49-F238E27FC236}">
              <a16:creationId xmlns:a16="http://schemas.microsoft.com/office/drawing/2014/main" id="{BAFD2509-6B8A-4AC6-BF96-BF4CA685EB9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3" name="CustomShape 1">
          <a:extLst>
            <a:ext uri="{FF2B5EF4-FFF2-40B4-BE49-F238E27FC236}">
              <a16:creationId xmlns:a16="http://schemas.microsoft.com/office/drawing/2014/main" id="{AD0E6D08-90EE-479B-8B9E-84D7D17B74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4" name="CustomShape 1">
          <a:extLst>
            <a:ext uri="{FF2B5EF4-FFF2-40B4-BE49-F238E27FC236}">
              <a16:creationId xmlns:a16="http://schemas.microsoft.com/office/drawing/2014/main" id="{16622879-816F-47C6-BB8D-151B974E00E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5" name="CustomShape 1">
          <a:extLst>
            <a:ext uri="{FF2B5EF4-FFF2-40B4-BE49-F238E27FC236}">
              <a16:creationId xmlns:a16="http://schemas.microsoft.com/office/drawing/2014/main" id="{E408E950-FF52-48D3-8835-93BACFE4AA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6" name="CustomShape 1">
          <a:extLst>
            <a:ext uri="{FF2B5EF4-FFF2-40B4-BE49-F238E27FC236}">
              <a16:creationId xmlns:a16="http://schemas.microsoft.com/office/drawing/2014/main" id="{75ABA0B1-4772-4F8C-AF09-06A789657F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7" name="CustomShape 1">
          <a:extLst>
            <a:ext uri="{FF2B5EF4-FFF2-40B4-BE49-F238E27FC236}">
              <a16:creationId xmlns:a16="http://schemas.microsoft.com/office/drawing/2014/main" id="{5C3553D4-8045-4314-90D6-FF90040F76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8" name="CustomShape 1">
          <a:extLst>
            <a:ext uri="{FF2B5EF4-FFF2-40B4-BE49-F238E27FC236}">
              <a16:creationId xmlns:a16="http://schemas.microsoft.com/office/drawing/2014/main" id="{8365AAD7-952D-4C2B-9A4E-3D625F455A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09" name="CustomShape 1">
          <a:extLst>
            <a:ext uri="{FF2B5EF4-FFF2-40B4-BE49-F238E27FC236}">
              <a16:creationId xmlns:a16="http://schemas.microsoft.com/office/drawing/2014/main" id="{B8201A74-C5FE-4B37-8285-46D962F90EB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0" name="CustomShape 1">
          <a:extLst>
            <a:ext uri="{FF2B5EF4-FFF2-40B4-BE49-F238E27FC236}">
              <a16:creationId xmlns:a16="http://schemas.microsoft.com/office/drawing/2014/main" id="{16A329FF-47ED-40EB-97F8-D3CF64541A4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1" name="CustomShape 1">
          <a:extLst>
            <a:ext uri="{FF2B5EF4-FFF2-40B4-BE49-F238E27FC236}">
              <a16:creationId xmlns:a16="http://schemas.microsoft.com/office/drawing/2014/main" id="{33C709A1-D262-4F66-BCB5-CC983D9B5D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2" name="CustomShape 1">
          <a:extLst>
            <a:ext uri="{FF2B5EF4-FFF2-40B4-BE49-F238E27FC236}">
              <a16:creationId xmlns:a16="http://schemas.microsoft.com/office/drawing/2014/main" id="{D881EA6B-1315-4AFA-9F67-892929E731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3" name="CustomShape 1">
          <a:extLst>
            <a:ext uri="{FF2B5EF4-FFF2-40B4-BE49-F238E27FC236}">
              <a16:creationId xmlns:a16="http://schemas.microsoft.com/office/drawing/2014/main" id="{60A1714F-0A5C-4FE9-BAB1-5D58B4D914D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4" name="CustomShape 1">
          <a:extLst>
            <a:ext uri="{FF2B5EF4-FFF2-40B4-BE49-F238E27FC236}">
              <a16:creationId xmlns:a16="http://schemas.microsoft.com/office/drawing/2014/main" id="{79BD62D9-6DB5-4A99-B233-EA2A2FDB5E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5" name="CustomShape 1">
          <a:extLst>
            <a:ext uri="{FF2B5EF4-FFF2-40B4-BE49-F238E27FC236}">
              <a16:creationId xmlns:a16="http://schemas.microsoft.com/office/drawing/2014/main" id="{BF6E0233-55C5-4A85-8DF9-4EF1E4535C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6" name="CustomShape 1">
          <a:extLst>
            <a:ext uri="{FF2B5EF4-FFF2-40B4-BE49-F238E27FC236}">
              <a16:creationId xmlns:a16="http://schemas.microsoft.com/office/drawing/2014/main" id="{92F94CF6-CAB4-4F5B-8887-6636DCAD4E4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7" name="CustomShape 1">
          <a:extLst>
            <a:ext uri="{FF2B5EF4-FFF2-40B4-BE49-F238E27FC236}">
              <a16:creationId xmlns:a16="http://schemas.microsoft.com/office/drawing/2014/main" id="{F4BEE386-1C43-455B-AAAA-4409F4700FC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8" name="CustomShape 1">
          <a:extLst>
            <a:ext uri="{FF2B5EF4-FFF2-40B4-BE49-F238E27FC236}">
              <a16:creationId xmlns:a16="http://schemas.microsoft.com/office/drawing/2014/main" id="{BC79F208-FF1B-449A-B804-875400C371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19" name="CustomShape 1">
          <a:extLst>
            <a:ext uri="{FF2B5EF4-FFF2-40B4-BE49-F238E27FC236}">
              <a16:creationId xmlns:a16="http://schemas.microsoft.com/office/drawing/2014/main" id="{19A2C8E6-C887-4FE2-A280-164E997E978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0" name="CustomShape 1">
          <a:extLst>
            <a:ext uri="{FF2B5EF4-FFF2-40B4-BE49-F238E27FC236}">
              <a16:creationId xmlns:a16="http://schemas.microsoft.com/office/drawing/2014/main" id="{9420C837-183B-418D-9B68-6DAB70615A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1" name="CustomShape 1">
          <a:extLst>
            <a:ext uri="{FF2B5EF4-FFF2-40B4-BE49-F238E27FC236}">
              <a16:creationId xmlns:a16="http://schemas.microsoft.com/office/drawing/2014/main" id="{2C46B541-1AA9-4804-A454-DDA856ADD37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2" name="CustomShape 1">
          <a:extLst>
            <a:ext uri="{FF2B5EF4-FFF2-40B4-BE49-F238E27FC236}">
              <a16:creationId xmlns:a16="http://schemas.microsoft.com/office/drawing/2014/main" id="{01EAC7EF-291D-463D-B3F2-8564EBDB5AE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3" name="CustomShape 1">
          <a:extLst>
            <a:ext uri="{FF2B5EF4-FFF2-40B4-BE49-F238E27FC236}">
              <a16:creationId xmlns:a16="http://schemas.microsoft.com/office/drawing/2014/main" id="{E99D9AFA-EA39-40A9-A958-CCB21731000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4" name="CustomShape 1">
          <a:extLst>
            <a:ext uri="{FF2B5EF4-FFF2-40B4-BE49-F238E27FC236}">
              <a16:creationId xmlns:a16="http://schemas.microsoft.com/office/drawing/2014/main" id="{F6A95069-6C7C-4EC1-AC50-62582E3B39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5" name="CustomShape 1">
          <a:extLst>
            <a:ext uri="{FF2B5EF4-FFF2-40B4-BE49-F238E27FC236}">
              <a16:creationId xmlns:a16="http://schemas.microsoft.com/office/drawing/2014/main" id="{D2127334-D3E6-4043-A254-0F858CE30B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6" name="CustomShape 1">
          <a:extLst>
            <a:ext uri="{FF2B5EF4-FFF2-40B4-BE49-F238E27FC236}">
              <a16:creationId xmlns:a16="http://schemas.microsoft.com/office/drawing/2014/main" id="{41690979-F47B-47F1-9567-F191B3D348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7" name="CustomShape 1">
          <a:extLst>
            <a:ext uri="{FF2B5EF4-FFF2-40B4-BE49-F238E27FC236}">
              <a16:creationId xmlns:a16="http://schemas.microsoft.com/office/drawing/2014/main" id="{F455D2C5-8364-4063-9B23-4072A0248E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8" name="CustomShape 1">
          <a:extLst>
            <a:ext uri="{FF2B5EF4-FFF2-40B4-BE49-F238E27FC236}">
              <a16:creationId xmlns:a16="http://schemas.microsoft.com/office/drawing/2014/main" id="{B81719C8-903B-4E98-B43A-F73F61587AC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29" name="CustomShape 1">
          <a:extLst>
            <a:ext uri="{FF2B5EF4-FFF2-40B4-BE49-F238E27FC236}">
              <a16:creationId xmlns:a16="http://schemas.microsoft.com/office/drawing/2014/main" id="{2D8A2B07-9634-4894-8239-568B2785844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0" name="CustomShape 1">
          <a:extLst>
            <a:ext uri="{FF2B5EF4-FFF2-40B4-BE49-F238E27FC236}">
              <a16:creationId xmlns:a16="http://schemas.microsoft.com/office/drawing/2014/main" id="{D4101AEB-1F24-46F2-AE40-6DF1452B36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1" name="CustomShape 1">
          <a:extLst>
            <a:ext uri="{FF2B5EF4-FFF2-40B4-BE49-F238E27FC236}">
              <a16:creationId xmlns:a16="http://schemas.microsoft.com/office/drawing/2014/main" id="{9C64DF71-0FC0-4420-9140-934B7DB2FA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2" name="CustomShape 1">
          <a:extLst>
            <a:ext uri="{FF2B5EF4-FFF2-40B4-BE49-F238E27FC236}">
              <a16:creationId xmlns:a16="http://schemas.microsoft.com/office/drawing/2014/main" id="{F8624C61-DA44-4FA1-A004-A075CCA2E48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3" name="CustomShape 1">
          <a:extLst>
            <a:ext uri="{FF2B5EF4-FFF2-40B4-BE49-F238E27FC236}">
              <a16:creationId xmlns:a16="http://schemas.microsoft.com/office/drawing/2014/main" id="{772F9BA1-AE00-4087-AC7A-12FA8FE720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4" name="CustomShape 1">
          <a:extLst>
            <a:ext uri="{FF2B5EF4-FFF2-40B4-BE49-F238E27FC236}">
              <a16:creationId xmlns:a16="http://schemas.microsoft.com/office/drawing/2014/main" id="{E8AB8740-C19B-4260-AD3E-A8D7A174EE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5" name="CustomShape 1">
          <a:extLst>
            <a:ext uri="{FF2B5EF4-FFF2-40B4-BE49-F238E27FC236}">
              <a16:creationId xmlns:a16="http://schemas.microsoft.com/office/drawing/2014/main" id="{DA9566B8-6789-4E94-BED3-7B3CCEE608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6" name="CustomShape 1">
          <a:extLst>
            <a:ext uri="{FF2B5EF4-FFF2-40B4-BE49-F238E27FC236}">
              <a16:creationId xmlns:a16="http://schemas.microsoft.com/office/drawing/2014/main" id="{ED67B0AB-AAD6-4A07-AB0F-00F5D5A0E1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7" name="CustomShape 1">
          <a:extLst>
            <a:ext uri="{FF2B5EF4-FFF2-40B4-BE49-F238E27FC236}">
              <a16:creationId xmlns:a16="http://schemas.microsoft.com/office/drawing/2014/main" id="{5F3AFAC1-D835-4401-9D25-72D59BBF6A9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8" name="CustomShape 1">
          <a:extLst>
            <a:ext uri="{FF2B5EF4-FFF2-40B4-BE49-F238E27FC236}">
              <a16:creationId xmlns:a16="http://schemas.microsoft.com/office/drawing/2014/main" id="{8A7B3620-F352-44E6-B1DF-4882E6E1E1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39" name="CustomShape 1">
          <a:extLst>
            <a:ext uri="{FF2B5EF4-FFF2-40B4-BE49-F238E27FC236}">
              <a16:creationId xmlns:a16="http://schemas.microsoft.com/office/drawing/2014/main" id="{8171A66B-344E-4F86-B12F-B0E6F418D82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0" name="CustomShape 1">
          <a:extLst>
            <a:ext uri="{FF2B5EF4-FFF2-40B4-BE49-F238E27FC236}">
              <a16:creationId xmlns:a16="http://schemas.microsoft.com/office/drawing/2014/main" id="{C6A85DA0-DD5A-497F-B420-27B90F5541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1" name="CustomShape 1">
          <a:extLst>
            <a:ext uri="{FF2B5EF4-FFF2-40B4-BE49-F238E27FC236}">
              <a16:creationId xmlns:a16="http://schemas.microsoft.com/office/drawing/2014/main" id="{D861DAE4-B422-4AFA-ADF4-82D7BAE73EE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2" name="CustomShape 1">
          <a:extLst>
            <a:ext uri="{FF2B5EF4-FFF2-40B4-BE49-F238E27FC236}">
              <a16:creationId xmlns:a16="http://schemas.microsoft.com/office/drawing/2014/main" id="{0AE515AB-5E0C-4B35-B06D-78F9C02863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3" name="CustomShape 1">
          <a:extLst>
            <a:ext uri="{FF2B5EF4-FFF2-40B4-BE49-F238E27FC236}">
              <a16:creationId xmlns:a16="http://schemas.microsoft.com/office/drawing/2014/main" id="{1F2EB98F-3857-4426-8185-40870388FB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4" name="CustomShape 1">
          <a:extLst>
            <a:ext uri="{FF2B5EF4-FFF2-40B4-BE49-F238E27FC236}">
              <a16:creationId xmlns:a16="http://schemas.microsoft.com/office/drawing/2014/main" id="{672173B3-36D6-4185-8EA5-3949DFCC64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5" name="CustomShape 1">
          <a:extLst>
            <a:ext uri="{FF2B5EF4-FFF2-40B4-BE49-F238E27FC236}">
              <a16:creationId xmlns:a16="http://schemas.microsoft.com/office/drawing/2014/main" id="{5FAEE5BA-72CC-46DE-B7A3-5DF7CE7F09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6" name="CustomShape 1">
          <a:extLst>
            <a:ext uri="{FF2B5EF4-FFF2-40B4-BE49-F238E27FC236}">
              <a16:creationId xmlns:a16="http://schemas.microsoft.com/office/drawing/2014/main" id="{D3E4B976-D1CE-431E-B930-0FE8C7EAA8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7" name="CustomShape 1">
          <a:extLst>
            <a:ext uri="{FF2B5EF4-FFF2-40B4-BE49-F238E27FC236}">
              <a16:creationId xmlns:a16="http://schemas.microsoft.com/office/drawing/2014/main" id="{6F381CFB-48A7-41CA-8AE2-D5CF2E0F91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8" name="CustomShape 1">
          <a:extLst>
            <a:ext uri="{FF2B5EF4-FFF2-40B4-BE49-F238E27FC236}">
              <a16:creationId xmlns:a16="http://schemas.microsoft.com/office/drawing/2014/main" id="{4B86B8EC-8E4F-409B-B157-3F3D232441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49" name="CustomShape 1">
          <a:extLst>
            <a:ext uri="{FF2B5EF4-FFF2-40B4-BE49-F238E27FC236}">
              <a16:creationId xmlns:a16="http://schemas.microsoft.com/office/drawing/2014/main" id="{094BC6BC-D2AA-440F-8CF9-BF0602B702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0" name="CustomShape 1">
          <a:extLst>
            <a:ext uri="{FF2B5EF4-FFF2-40B4-BE49-F238E27FC236}">
              <a16:creationId xmlns:a16="http://schemas.microsoft.com/office/drawing/2014/main" id="{BA756363-DBAE-447B-B9A8-D9A0EF67BB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1" name="CustomShape 1">
          <a:extLst>
            <a:ext uri="{FF2B5EF4-FFF2-40B4-BE49-F238E27FC236}">
              <a16:creationId xmlns:a16="http://schemas.microsoft.com/office/drawing/2014/main" id="{9CB626B3-5B3B-471C-BD3A-FFF3E13DA62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2" name="CustomShape 1">
          <a:extLst>
            <a:ext uri="{FF2B5EF4-FFF2-40B4-BE49-F238E27FC236}">
              <a16:creationId xmlns:a16="http://schemas.microsoft.com/office/drawing/2014/main" id="{1302F762-594E-4F1E-B343-B28704FA1C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3" name="CustomShape 1">
          <a:extLst>
            <a:ext uri="{FF2B5EF4-FFF2-40B4-BE49-F238E27FC236}">
              <a16:creationId xmlns:a16="http://schemas.microsoft.com/office/drawing/2014/main" id="{8134A9F7-4142-408B-B09C-AF99A1EA08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4" name="CustomShape 1">
          <a:extLst>
            <a:ext uri="{FF2B5EF4-FFF2-40B4-BE49-F238E27FC236}">
              <a16:creationId xmlns:a16="http://schemas.microsoft.com/office/drawing/2014/main" id="{D82F5871-32E6-404D-B914-9B1C24E1A4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5" name="CustomShape 1">
          <a:extLst>
            <a:ext uri="{FF2B5EF4-FFF2-40B4-BE49-F238E27FC236}">
              <a16:creationId xmlns:a16="http://schemas.microsoft.com/office/drawing/2014/main" id="{0EC0363B-1BA8-44A3-9CB0-4B7E168CEB9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6" name="CustomShape 1">
          <a:extLst>
            <a:ext uri="{FF2B5EF4-FFF2-40B4-BE49-F238E27FC236}">
              <a16:creationId xmlns:a16="http://schemas.microsoft.com/office/drawing/2014/main" id="{92681773-0B94-45EA-89FC-E4EFA875439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7" name="CustomShape 1">
          <a:extLst>
            <a:ext uri="{FF2B5EF4-FFF2-40B4-BE49-F238E27FC236}">
              <a16:creationId xmlns:a16="http://schemas.microsoft.com/office/drawing/2014/main" id="{FDEDF997-5C37-4C17-9C9E-5ADECCAA6B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8" name="CustomShape 1">
          <a:extLst>
            <a:ext uri="{FF2B5EF4-FFF2-40B4-BE49-F238E27FC236}">
              <a16:creationId xmlns:a16="http://schemas.microsoft.com/office/drawing/2014/main" id="{A774979D-58C2-4628-B08F-B619CACA56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59" name="CustomShape 1">
          <a:extLst>
            <a:ext uri="{FF2B5EF4-FFF2-40B4-BE49-F238E27FC236}">
              <a16:creationId xmlns:a16="http://schemas.microsoft.com/office/drawing/2014/main" id="{EE3206CF-89AC-41E6-9CA2-FB1D03EB4C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0" name="CustomShape 1">
          <a:extLst>
            <a:ext uri="{FF2B5EF4-FFF2-40B4-BE49-F238E27FC236}">
              <a16:creationId xmlns:a16="http://schemas.microsoft.com/office/drawing/2014/main" id="{905F7675-629C-40ED-90C0-EBC1BE7540A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1" name="CustomShape 1">
          <a:extLst>
            <a:ext uri="{FF2B5EF4-FFF2-40B4-BE49-F238E27FC236}">
              <a16:creationId xmlns:a16="http://schemas.microsoft.com/office/drawing/2014/main" id="{247704F4-0E78-4BAE-911E-EA6E1BF2F10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2" name="CustomShape 1">
          <a:extLst>
            <a:ext uri="{FF2B5EF4-FFF2-40B4-BE49-F238E27FC236}">
              <a16:creationId xmlns:a16="http://schemas.microsoft.com/office/drawing/2014/main" id="{2FBF11A5-28C9-435D-B0D2-41A7363C72D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3" name="CustomShape 1">
          <a:extLst>
            <a:ext uri="{FF2B5EF4-FFF2-40B4-BE49-F238E27FC236}">
              <a16:creationId xmlns:a16="http://schemas.microsoft.com/office/drawing/2014/main" id="{708E7583-1DB6-46BF-9158-DEBAF3E127F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4" name="CustomShape 1">
          <a:extLst>
            <a:ext uri="{FF2B5EF4-FFF2-40B4-BE49-F238E27FC236}">
              <a16:creationId xmlns:a16="http://schemas.microsoft.com/office/drawing/2014/main" id="{2866B144-C849-4C4C-9ED3-7C7E128593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5" name="CustomShape 1">
          <a:extLst>
            <a:ext uri="{FF2B5EF4-FFF2-40B4-BE49-F238E27FC236}">
              <a16:creationId xmlns:a16="http://schemas.microsoft.com/office/drawing/2014/main" id="{713A2EEB-2F08-40BA-9230-B972DF6A5A5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6" name="CustomShape 1">
          <a:extLst>
            <a:ext uri="{FF2B5EF4-FFF2-40B4-BE49-F238E27FC236}">
              <a16:creationId xmlns:a16="http://schemas.microsoft.com/office/drawing/2014/main" id="{E010DC36-873F-4B65-BB76-58851BB75C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7" name="CustomShape 1">
          <a:extLst>
            <a:ext uri="{FF2B5EF4-FFF2-40B4-BE49-F238E27FC236}">
              <a16:creationId xmlns:a16="http://schemas.microsoft.com/office/drawing/2014/main" id="{AD9EC1F5-7110-44AD-B54F-2D4A4E4B2F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8" name="CustomShape 1">
          <a:extLst>
            <a:ext uri="{FF2B5EF4-FFF2-40B4-BE49-F238E27FC236}">
              <a16:creationId xmlns:a16="http://schemas.microsoft.com/office/drawing/2014/main" id="{83E4D66D-DEB2-4FB8-958B-50CDCFE48E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69" name="CustomShape 1">
          <a:extLst>
            <a:ext uri="{FF2B5EF4-FFF2-40B4-BE49-F238E27FC236}">
              <a16:creationId xmlns:a16="http://schemas.microsoft.com/office/drawing/2014/main" id="{752B5FE5-7B23-4BE7-83BA-1229862253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0" name="CustomShape 1">
          <a:extLst>
            <a:ext uri="{FF2B5EF4-FFF2-40B4-BE49-F238E27FC236}">
              <a16:creationId xmlns:a16="http://schemas.microsoft.com/office/drawing/2014/main" id="{A4E2EBDD-0C52-4383-B1C5-71DD3993B69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1" name="CustomShape 1">
          <a:extLst>
            <a:ext uri="{FF2B5EF4-FFF2-40B4-BE49-F238E27FC236}">
              <a16:creationId xmlns:a16="http://schemas.microsoft.com/office/drawing/2014/main" id="{3757B02D-FF94-4FBD-AEB3-26479950DF4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2" name="CustomShape 1">
          <a:extLst>
            <a:ext uri="{FF2B5EF4-FFF2-40B4-BE49-F238E27FC236}">
              <a16:creationId xmlns:a16="http://schemas.microsoft.com/office/drawing/2014/main" id="{1B743874-4A0E-47E3-B953-EF5502E3D0B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3" name="CustomShape 1">
          <a:extLst>
            <a:ext uri="{FF2B5EF4-FFF2-40B4-BE49-F238E27FC236}">
              <a16:creationId xmlns:a16="http://schemas.microsoft.com/office/drawing/2014/main" id="{685B3C3B-584D-460F-B6ED-E9E1E1DFF96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4" name="CustomShape 1">
          <a:extLst>
            <a:ext uri="{FF2B5EF4-FFF2-40B4-BE49-F238E27FC236}">
              <a16:creationId xmlns:a16="http://schemas.microsoft.com/office/drawing/2014/main" id="{F4C4F71C-712D-486B-9A9C-5D0D0B8899F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5" name="CustomShape 1">
          <a:extLst>
            <a:ext uri="{FF2B5EF4-FFF2-40B4-BE49-F238E27FC236}">
              <a16:creationId xmlns:a16="http://schemas.microsoft.com/office/drawing/2014/main" id="{BFD82A35-90B9-46FB-8688-3036A97FCEA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6" name="CustomShape 1">
          <a:extLst>
            <a:ext uri="{FF2B5EF4-FFF2-40B4-BE49-F238E27FC236}">
              <a16:creationId xmlns:a16="http://schemas.microsoft.com/office/drawing/2014/main" id="{A96BFE31-7AEF-449A-AD52-73C2EFEB291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7" name="CustomShape 1">
          <a:extLst>
            <a:ext uri="{FF2B5EF4-FFF2-40B4-BE49-F238E27FC236}">
              <a16:creationId xmlns:a16="http://schemas.microsoft.com/office/drawing/2014/main" id="{517C79B6-F2D0-4C9B-ADFF-6991705037E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8" name="CustomShape 1">
          <a:extLst>
            <a:ext uri="{FF2B5EF4-FFF2-40B4-BE49-F238E27FC236}">
              <a16:creationId xmlns:a16="http://schemas.microsoft.com/office/drawing/2014/main" id="{A7B1E3AA-56A7-4E0A-BF0B-E36B3A5A16E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79" name="CustomShape 1">
          <a:extLst>
            <a:ext uri="{FF2B5EF4-FFF2-40B4-BE49-F238E27FC236}">
              <a16:creationId xmlns:a16="http://schemas.microsoft.com/office/drawing/2014/main" id="{F2C5F4B8-4A6D-4865-A1C4-4C503698EFD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0" name="CustomShape 1">
          <a:extLst>
            <a:ext uri="{FF2B5EF4-FFF2-40B4-BE49-F238E27FC236}">
              <a16:creationId xmlns:a16="http://schemas.microsoft.com/office/drawing/2014/main" id="{2C4A2207-2AD3-44A6-A36F-202F153814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1" name="CustomShape 1">
          <a:extLst>
            <a:ext uri="{FF2B5EF4-FFF2-40B4-BE49-F238E27FC236}">
              <a16:creationId xmlns:a16="http://schemas.microsoft.com/office/drawing/2014/main" id="{8AC1EEB2-1D48-4D70-BEAA-7D0730977FC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2" name="CustomShape 1">
          <a:extLst>
            <a:ext uri="{FF2B5EF4-FFF2-40B4-BE49-F238E27FC236}">
              <a16:creationId xmlns:a16="http://schemas.microsoft.com/office/drawing/2014/main" id="{5653CF99-0282-4CBD-8ACD-B82AE5C3632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3" name="CustomShape 1">
          <a:extLst>
            <a:ext uri="{FF2B5EF4-FFF2-40B4-BE49-F238E27FC236}">
              <a16:creationId xmlns:a16="http://schemas.microsoft.com/office/drawing/2014/main" id="{45A90F8F-404F-415E-8EB5-B5CB955FFE0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4" name="CustomShape 1">
          <a:extLst>
            <a:ext uri="{FF2B5EF4-FFF2-40B4-BE49-F238E27FC236}">
              <a16:creationId xmlns:a16="http://schemas.microsoft.com/office/drawing/2014/main" id="{F4FE39D6-0500-4D77-B5D8-2DBD8F188CE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5" name="CustomShape 1">
          <a:extLst>
            <a:ext uri="{FF2B5EF4-FFF2-40B4-BE49-F238E27FC236}">
              <a16:creationId xmlns:a16="http://schemas.microsoft.com/office/drawing/2014/main" id="{E1550180-C145-4F3E-9DEE-3DBEDACD294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6" name="CustomShape 1">
          <a:extLst>
            <a:ext uri="{FF2B5EF4-FFF2-40B4-BE49-F238E27FC236}">
              <a16:creationId xmlns:a16="http://schemas.microsoft.com/office/drawing/2014/main" id="{99AAC48D-1D07-4534-8660-0C0354DF7A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7" name="CustomShape 1">
          <a:extLst>
            <a:ext uri="{FF2B5EF4-FFF2-40B4-BE49-F238E27FC236}">
              <a16:creationId xmlns:a16="http://schemas.microsoft.com/office/drawing/2014/main" id="{3BD4E04D-EB55-4C61-B30C-29C58EC1B65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8" name="CustomShape 1">
          <a:extLst>
            <a:ext uri="{FF2B5EF4-FFF2-40B4-BE49-F238E27FC236}">
              <a16:creationId xmlns:a16="http://schemas.microsoft.com/office/drawing/2014/main" id="{5DBD213C-432E-43A7-A3BC-EB15873DA5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89" name="CustomShape 1">
          <a:extLst>
            <a:ext uri="{FF2B5EF4-FFF2-40B4-BE49-F238E27FC236}">
              <a16:creationId xmlns:a16="http://schemas.microsoft.com/office/drawing/2014/main" id="{CB1D0E6E-18A8-4761-A73E-81BED1A339A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0" name="CustomShape 1">
          <a:extLst>
            <a:ext uri="{FF2B5EF4-FFF2-40B4-BE49-F238E27FC236}">
              <a16:creationId xmlns:a16="http://schemas.microsoft.com/office/drawing/2014/main" id="{FD8BB331-B0F4-453C-98C3-8EC04896DEA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1" name="CustomShape 1">
          <a:extLst>
            <a:ext uri="{FF2B5EF4-FFF2-40B4-BE49-F238E27FC236}">
              <a16:creationId xmlns:a16="http://schemas.microsoft.com/office/drawing/2014/main" id="{7E1BFD06-3FCA-4F7F-81E1-C794CAC7C2E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2" name="CustomShape 1">
          <a:extLst>
            <a:ext uri="{FF2B5EF4-FFF2-40B4-BE49-F238E27FC236}">
              <a16:creationId xmlns:a16="http://schemas.microsoft.com/office/drawing/2014/main" id="{ACB48545-416C-4E56-A16E-937E9C545F0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3" name="CustomShape 1">
          <a:extLst>
            <a:ext uri="{FF2B5EF4-FFF2-40B4-BE49-F238E27FC236}">
              <a16:creationId xmlns:a16="http://schemas.microsoft.com/office/drawing/2014/main" id="{D136A4AE-A816-4298-969A-74240404BC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4" name="CustomShape 1">
          <a:extLst>
            <a:ext uri="{FF2B5EF4-FFF2-40B4-BE49-F238E27FC236}">
              <a16:creationId xmlns:a16="http://schemas.microsoft.com/office/drawing/2014/main" id="{8A0FD5C5-1356-4962-AF97-A134E62A6C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5" name="CustomShape 1">
          <a:extLst>
            <a:ext uri="{FF2B5EF4-FFF2-40B4-BE49-F238E27FC236}">
              <a16:creationId xmlns:a16="http://schemas.microsoft.com/office/drawing/2014/main" id="{92BBA394-E622-49A3-9736-B3CD4C5E9EB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6" name="CustomShape 1">
          <a:extLst>
            <a:ext uri="{FF2B5EF4-FFF2-40B4-BE49-F238E27FC236}">
              <a16:creationId xmlns:a16="http://schemas.microsoft.com/office/drawing/2014/main" id="{4636716B-5588-422C-9BCD-EB7F725E705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7" name="CustomShape 1">
          <a:extLst>
            <a:ext uri="{FF2B5EF4-FFF2-40B4-BE49-F238E27FC236}">
              <a16:creationId xmlns:a16="http://schemas.microsoft.com/office/drawing/2014/main" id="{CD323532-722B-4777-B14B-F8C716F55F5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8" name="CustomShape 1">
          <a:extLst>
            <a:ext uri="{FF2B5EF4-FFF2-40B4-BE49-F238E27FC236}">
              <a16:creationId xmlns:a16="http://schemas.microsoft.com/office/drawing/2014/main" id="{EFBFAE97-1B5D-4E1E-8D18-B7C705C54A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4999" name="CustomShape 1">
          <a:extLst>
            <a:ext uri="{FF2B5EF4-FFF2-40B4-BE49-F238E27FC236}">
              <a16:creationId xmlns:a16="http://schemas.microsoft.com/office/drawing/2014/main" id="{53AB20AF-52A8-404A-9C1E-EC0D1FA4670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0" name="CustomShape 1">
          <a:extLst>
            <a:ext uri="{FF2B5EF4-FFF2-40B4-BE49-F238E27FC236}">
              <a16:creationId xmlns:a16="http://schemas.microsoft.com/office/drawing/2014/main" id="{A747112D-506B-4C61-BFD8-3BE46E63D8F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1" name="CustomShape 1">
          <a:extLst>
            <a:ext uri="{FF2B5EF4-FFF2-40B4-BE49-F238E27FC236}">
              <a16:creationId xmlns:a16="http://schemas.microsoft.com/office/drawing/2014/main" id="{5C12DC53-4F1F-45EA-BFA4-617A37DC793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2" name="CustomShape 1">
          <a:extLst>
            <a:ext uri="{FF2B5EF4-FFF2-40B4-BE49-F238E27FC236}">
              <a16:creationId xmlns:a16="http://schemas.microsoft.com/office/drawing/2014/main" id="{B781408B-1DD9-4142-B36D-ACB5B8204CE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3" name="CustomShape 1">
          <a:extLst>
            <a:ext uri="{FF2B5EF4-FFF2-40B4-BE49-F238E27FC236}">
              <a16:creationId xmlns:a16="http://schemas.microsoft.com/office/drawing/2014/main" id="{D9E874E9-AAFC-4ED9-BEE8-8256D94BC42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4" name="CustomShape 1">
          <a:extLst>
            <a:ext uri="{FF2B5EF4-FFF2-40B4-BE49-F238E27FC236}">
              <a16:creationId xmlns:a16="http://schemas.microsoft.com/office/drawing/2014/main" id="{17B4990F-32AF-4A72-875F-5DF2F83B981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5" name="CustomShape 1">
          <a:extLst>
            <a:ext uri="{FF2B5EF4-FFF2-40B4-BE49-F238E27FC236}">
              <a16:creationId xmlns:a16="http://schemas.microsoft.com/office/drawing/2014/main" id="{454A57A5-28D7-4731-8FAB-2536E80D125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6" name="CustomShape 1">
          <a:extLst>
            <a:ext uri="{FF2B5EF4-FFF2-40B4-BE49-F238E27FC236}">
              <a16:creationId xmlns:a16="http://schemas.microsoft.com/office/drawing/2014/main" id="{B200ADAA-9DB6-4431-B174-AE73D6863FF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7" name="CustomShape 1">
          <a:extLst>
            <a:ext uri="{FF2B5EF4-FFF2-40B4-BE49-F238E27FC236}">
              <a16:creationId xmlns:a16="http://schemas.microsoft.com/office/drawing/2014/main" id="{1E2C230D-5BA7-4B2A-8E23-4F625F71324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8" name="CustomShape 1">
          <a:extLst>
            <a:ext uri="{FF2B5EF4-FFF2-40B4-BE49-F238E27FC236}">
              <a16:creationId xmlns:a16="http://schemas.microsoft.com/office/drawing/2014/main" id="{63012AB3-1F44-4311-A085-79D14CB519C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09" name="CustomShape 1">
          <a:extLst>
            <a:ext uri="{FF2B5EF4-FFF2-40B4-BE49-F238E27FC236}">
              <a16:creationId xmlns:a16="http://schemas.microsoft.com/office/drawing/2014/main" id="{34FE8DA0-78DC-4675-B8CD-6A969EFBFF0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0" name="CustomShape 1">
          <a:extLst>
            <a:ext uri="{FF2B5EF4-FFF2-40B4-BE49-F238E27FC236}">
              <a16:creationId xmlns:a16="http://schemas.microsoft.com/office/drawing/2014/main" id="{BFA4A275-BD96-49B3-BB52-B7D2D86DB1A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1" name="CustomShape 1">
          <a:extLst>
            <a:ext uri="{FF2B5EF4-FFF2-40B4-BE49-F238E27FC236}">
              <a16:creationId xmlns:a16="http://schemas.microsoft.com/office/drawing/2014/main" id="{535FDC6C-B6EF-4B78-A0E9-6C9D6687404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2" name="CustomShape 1">
          <a:extLst>
            <a:ext uri="{FF2B5EF4-FFF2-40B4-BE49-F238E27FC236}">
              <a16:creationId xmlns:a16="http://schemas.microsoft.com/office/drawing/2014/main" id="{91BE2AC6-6F06-4E4A-A276-8D8E843E70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3" name="CustomShape 1">
          <a:extLst>
            <a:ext uri="{FF2B5EF4-FFF2-40B4-BE49-F238E27FC236}">
              <a16:creationId xmlns:a16="http://schemas.microsoft.com/office/drawing/2014/main" id="{17354F69-D3EC-4649-9875-7C21E17F173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4" name="CustomShape 1">
          <a:extLst>
            <a:ext uri="{FF2B5EF4-FFF2-40B4-BE49-F238E27FC236}">
              <a16:creationId xmlns:a16="http://schemas.microsoft.com/office/drawing/2014/main" id="{65C09CC7-EC53-4FFB-8AF5-D57F568C1C3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5" name="CustomShape 1">
          <a:extLst>
            <a:ext uri="{FF2B5EF4-FFF2-40B4-BE49-F238E27FC236}">
              <a16:creationId xmlns:a16="http://schemas.microsoft.com/office/drawing/2014/main" id="{CF537EC9-EDAA-4CA0-B6CE-823885B4A19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6" name="CustomShape 1">
          <a:extLst>
            <a:ext uri="{FF2B5EF4-FFF2-40B4-BE49-F238E27FC236}">
              <a16:creationId xmlns:a16="http://schemas.microsoft.com/office/drawing/2014/main" id="{4FB5FBFE-AF88-4BBC-8970-9DBA6CE99EA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7" name="CustomShape 1">
          <a:extLst>
            <a:ext uri="{FF2B5EF4-FFF2-40B4-BE49-F238E27FC236}">
              <a16:creationId xmlns:a16="http://schemas.microsoft.com/office/drawing/2014/main" id="{02DC78BF-611C-4497-8ABD-5C003713DBF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8" name="CustomShape 1">
          <a:extLst>
            <a:ext uri="{FF2B5EF4-FFF2-40B4-BE49-F238E27FC236}">
              <a16:creationId xmlns:a16="http://schemas.microsoft.com/office/drawing/2014/main" id="{577AC47F-567F-45B2-8AB7-7B18CB7A0EB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19" name="CustomShape 1">
          <a:extLst>
            <a:ext uri="{FF2B5EF4-FFF2-40B4-BE49-F238E27FC236}">
              <a16:creationId xmlns:a16="http://schemas.microsoft.com/office/drawing/2014/main" id="{EEA39E9F-BEC2-4291-97D7-805FC83930D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0" name="CustomShape 1">
          <a:extLst>
            <a:ext uri="{FF2B5EF4-FFF2-40B4-BE49-F238E27FC236}">
              <a16:creationId xmlns:a16="http://schemas.microsoft.com/office/drawing/2014/main" id="{11442B3A-3FD4-455B-8F58-CB323AE48DE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1" name="CustomShape 1">
          <a:extLst>
            <a:ext uri="{FF2B5EF4-FFF2-40B4-BE49-F238E27FC236}">
              <a16:creationId xmlns:a16="http://schemas.microsoft.com/office/drawing/2014/main" id="{1DBBDD0E-EA60-41AE-9092-E44266E13E2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2" name="CustomShape 1">
          <a:extLst>
            <a:ext uri="{FF2B5EF4-FFF2-40B4-BE49-F238E27FC236}">
              <a16:creationId xmlns:a16="http://schemas.microsoft.com/office/drawing/2014/main" id="{D1248A26-5540-4DF4-8ADF-78189D4178D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3" name="CustomShape 1">
          <a:extLst>
            <a:ext uri="{FF2B5EF4-FFF2-40B4-BE49-F238E27FC236}">
              <a16:creationId xmlns:a16="http://schemas.microsoft.com/office/drawing/2014/main" id="{54B1C616-C9CA-4DFB-97B6-6DAB0240146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4" name="CustomShape 1">
          <a:extLst>
            <a:ext uri="{FF2B5EF4-FFF2-40B4-BE49-F238E27FC236}">
              <a16:creationId xmlns:a16="http://schemas.microsoft.com/office/drawing/2014/main" id="{D3EDD973-6A16-4D98-AF2A-BE6B2AD9FD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5" name="CustomShape 1">
          <a:extLst>
            <a:ext uri="{FF2B5EF4-FFF2-40B4-BE49-F238E27FC236}">
              <a16:creationId xmlns:a16="http://schemas.microsoft.com/office/drawing/2014/main" id="{81F995FC-5FFB-4872-96CD-71802AC775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6" name="CustomShape 1">
          <a:extLst>
            <a:ext uri="{FF2B5EF4-FFF2-40B4-BE49-F238E27FC236}">
              <a16:creationId xmlns:a16="http://schemas.microsoft.com/office/drawing/2014/main" id="{19806728-DCA8-4283-856A-A72AAACCB42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7" name="CustomShape 1">
          <a:extLst>
            <a:ext uri="{FF2B5EF4-FFF2-40B4-BE49-F238E27FC236}">
              <a16:creationId xmlns:a16="http://schemas.microsoft.com/office/drawing/2014/main" id="{61B9F05D-7678-4A06-8AF1-AF8235C91FF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8" name="CustomShape 1">
          <a:extLst>
            <a:ext uri="{FF2B5EF4-FFF2-40B4-BE49-F238E27FC236}">
              <a16:creationId xmlns:a16="http://schemas.microsoft.com/office/drawing/2014/main" id="{61E9C4B4-8670-4B84-BD69-400C8CBC9A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29" name="CustomShape 1">
          <a:extLst>
            <a:ext uri="{FF2B5EF4-FFF2-40B4-BE49-F238E27FC236}">
              <a16:creationId xmlns:a16="http://schemas.microsoft.com/office/drawing/2014/main" id="{C7D4CEA8-7020-4F9B-BDA9-BAE5D210F3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0" name="CustomShape 1">
          <a:extLst>
            <a:ext uri="{FF2B5EF4-FFF2-40B4-BE49-F238E27FC236}">
              <a16:creationId xmlns:a16="http://schemas.microsoft.com/office/drawing/2014/main" id="{11313123-668D-4936-8F45-3DDB1FCADA6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1" name="CustomShape 1">
          <a:extLst>
            <a:ext uri="{FF2B5EF4-FFF2-40B4-BE49-F238E27FC236}">
              <a16:creationId xmlns:a16="http://schemas.microsoft.com/office/drawing/2014/main" id="{2907E27D-93B1-4BF7-811E-9DF754D94BA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2" name="CustomShape 1">
          <a:extLst>
            <a:ext uri="{FF2B5EF4-FFF2-40B4-BE49-F238E27FC236}">
              <a16:creationId xmlns:a16="http://schemas.microsoft.com/office/drawing/2014/main" id="{BDC62231-B903-4F4C-848F-468D079F363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3" name="CustomShape 1">
          <a:extLst>
            <a:ext uri="{FF2B5EF4-FFF2-40B4-BE49-F238E27FC236}">
              <a16:creationId xmlns:a16="http://schemas.microsoft.com/office/drawing/2014/main" id="{6566048A-5431-47A7-BC56-01A5E0A04D3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4" name="CustomShape 1">
          <a:extLst>
            <a:ext uri="{FF2B5EF4-FFF2-40B4-BE49-F238E27FC236}">
              <a16:creationId xmlns:a16="http://schemas.microsoft.com/office/drawing/2014/main" id="{CFC75C2B-AF1E-425A-B9BE-B16A62C53C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5" name="CustomShape 1">
          <a:extLst>
            <a:ext uri="{FF2B5EF4-FFF2-40B4-BE49-F238E27FC236}">
              <a16:creationId xmlns:a16="http://schemas.microsoft.com/office/drawing/2014/main" id="{07B57B70-F72C-49C1-943E-16AE9B619E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6" name="CustomShape 1">
          <a:extLst>
            <a:ext uri="{FF2B5EF4-FFF2-40B4-BE49-F238E27FC236}">
              <a16:creationId xmlns:a16="http://schemas.microsoft.com/office/drawing/2014/main" id="{3E29CDFE-E4A3-4AD9-A7F0-9AEB769CA70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7" name="CustomShape 1">
          <a:extLst>
            <a:ext uri="{FF2B5EF4-FFF2-40B4-BE49-F238E27FC236}">
              <a16:creationId xmlns:a16="http://schemas.microsoft.com/office/drawing/2014/main" id="{1CBC4DF0-8600-41D2-B625-D7F1573347A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8" name="CustomShape 1">
          <a:extLst>
            <a:ext uri="{FF2B5EF4-FFF2-40B4-BE49-F238E27FC236}">
              <a16:creationId xmlns:a16="http://schemas.microsoft.com/office/drawing/2014/main" id="{C4512FEB-A8F3-40F8-AB44-6C8E72FC8D8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39" name="CustomShape 1">
          <a:extLst>
            <a:ext uri="{FF2B5EF4-FFF2-40B4-BE49-F238E27FC236}">
              <a16:creationId xmlns:a16="http://schemas.microsoft.com/office/drawing/2014/main" id="{44622EDC-8D05-4C45-8A82-302481A101E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0" name="CustomShape 1">
          <a:extLst>
            <a:ext uri="{FF2B5EF4-FFF2-40B4-BE49-F238E27FC236}">
              <a16:creationId xmlns:a16="http://schemas.microsoft.com/office/drawing/2014/main" id="{BC56E4A1-2F6A-40BE-9339-EA252F1C230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1" name="CustomShape 1">
          <a:extLst>
            <a:ext uri="{FF2B5EF4-FFF2-40B4-BE49-F238E27FC236}">
              <a16:creationId xmlns:a16="http://schemas.microsoft.com/office/drawing/2014/main" id="{BB9CD8AD-28FA-4D3A-9DC1-C62234A3F29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2" name="CustomShape 1">
          <a:extLst>
            <a:ext uri="{FF2B5EF4-FFF2-40B4-BE49-F238E27FC236}">
              <a16:creationId xmlns:a16="http://schemas.microsoft.com/office/drawing/2014/main" id="{7B5CBA65-185F-449C-A780-FB1677B2E78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3" name="CustomShape 1">
          <a:extLst>
            <a:ext uri="{FF2B5EF4-FFF2-40B4-BE49-F238E27FC236}">
              <a16:creationId xmlns:a16="http://schemas.microsoft.com/office/drawing/2014/main" id="{A4E63BCC-D699-4E02-A230-5E2164E55E8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4" name="CustomShape 1">
          <a:extLst>
            <a:ext uri="{FF2B5EF4-FFF2-40B4-BE49-F238E27FC236}">
              <a16:creationId xmlns:a16="http://schemas.microsoft.com/office/drawing/2014/main" id="{DB21E814-DAD4-406C-BA65-EF1925F5BA4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5" name="CustomShape 1">
          <a:extLst>
            <a:ext uri="{FF2B5EF4-FFF2-40B4-BE49-F238E27FC236}">
              <a16:creationId xmlns:a16="http://schemas.microsoft.com/office/drawing/2014/main" id="{4AED9E93-71D8-4D13-AA9C-12135C09D60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6" name="CustomShape 1">
          <a:extLst>
            <a:ext uri="{FF2B5EF4-FFF2-40B4-BE49-F238E27FC236}">
              <a16:creationId xmlns:a16="http://schemas.microsoft.com/office/drawing/2014/main" id="{447C55BF-5A28-4722-965C-3419888B9BF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7" name="CustomShape 1">
          <a:extLst>
            <a:ext uri="{FF2B5EF4-FFF2-40B4-BE49-F238E27FC236}">
              <a16:creationId xmlns:a16="http://schemas.microsoft.com/office/drawing/2014/main" id="{1BE8CD0D-3F3C-445E-925F-59692E193AA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8" name="CustomShape 1">
          <a:extLst>
            <a:ext uri="{FF2B5EF4-FFF2-40B4-BE49-F238E27FC236}">
              <a16:creationId xmlns:a16="http://schemas.microsoft.com/office/drawing/2014/main" id="{868E6E50-EFD5-4B5C-962D-2BA14F3F302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49" name="CustomShape 1">
          <a:extLst>
            <a:ext uri="{FF2B5EF4-FFF2-40B4-BE49-F238E27FC236}">
              <a16:creationId xmlns:a16="http://schemas.microsoft.com/office/drawing/2014/main" id="{23FDACCE-0FFF-4158-96C5-F7E4DFBADCE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0" name="CustomShape 1">
          <a:extLst>
            <a:ext uri="{FF2B5EF4-FFF2-40B4-BE49-F238E27FC236}">
              <a16:creationId xmlns:a16="http://schemas.microsoft.com/office/drawing/2014/main" id="{02D23172-578D-4EE0-8120-B1EC95ED689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1" name="CustomShape 1">
          <a:extLst>
            <a:ext uri="{FF2B5EF4-FFF2-40B4-BE49-F238E27FC236}">
              <a16:creationId xmlns:a16="http://schemas.microsoft.com/office/drawing/2014/main" id="{6A5EED48-5D04-4ABD-B80A-6CCE847C6C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2" name="CustomShape 1">
          <a:extLst>
            <a:ext uri="{FF2B5EF4-FFF2-40B4-BE49-F238E27FC236}">
              <a16:creationId xmlns:a16="http://schemas.microsoft.com/office/drawing/2014/main" id="{1E79C636-2F32-4D21-B877-EE8A942885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3" name="CustomShape 1">
          <a:extLst>
            <a:ext uri="{FF2B5EF4-FFF2-40B4-BE49-F238E27FC236}">
              <a16:creationId xmlns:a16="http://schemas.microsoft.com/office/drawing/2014/main" id="{2E1B055A-65BE-4529-A121-3F35C1CCAAE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4" name="CustomShape 1">
          <a:extLst>
            <a:ext uri="{FF2B5EF4-FFF2-40B4-BE49-F238E27FC236}">
              <a16:creationId xmlns:a16="http://schemas.microsoft.com/office/drawing/2014/main" id="{8D299427-3897-4C91-8F4B-CA47E39D005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5" name="CustomShape 1">
          <a:extLst>
            <a:ext uri="{FF2B5EF4-FFF2-40B4-BE49-F238E27FC236}">
              <a16:creationId xmlns:a16="http://schemas.microsoft.com/office/drawing/2014/main" id="{6990D8A0-0E22-4909-8E97-E39931843F6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6" name="CustomShape 1">
          <a:extLst>
            <a:ext uri="{FF2B5EF4-FFF2-40B4-BE49-F238E27FC236}">
              <a16:creationId xmlns:a16="http://schemas.microsoft.com/office/drawing/2014/main" id="{D53207E6-79CF-4AE5-B896-F7182E835E3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7" name="CustomShape 1">
          <a:extLst>
            <a:ext uri="{FF2B5EF4-FFF2-40B4-BE49-F238E27FC236}">
              <a16:creationId xmlns:a16="http://schemas.microsoft.com/office/drawing/2014/main" id="{095DBD19-C98A-482C-B8C2-36324274C4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8" name="CustomShape 1">
          <a:extLst>
            <a:ext uri="{FF2B5EF4-FFF2-40B4-BE49-F238E27FC236}">
              <a16:creationId xmlns:a16="http://schemas.microsoft.com/office/drawing/2014/main" id="{E710240C-96A3-452B-BA14-A00C09F3408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59" name="CustomShape 1">
          <a:extLst>
            <a:ext uri="{FF2B5EF4-FFF2-40B4-BE49-F238E27FC236}">
              <a16:creationId xmlns:a16="http://schemas.microsoft.com/office/drawing/2014/main" id="{F87C31CA-7011-4BFB-82F4-289D2D9D69E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0" name="CustomShape 1">
          <a:extLst>
            <a:ext uri="{FF2B5EF4-FFF2-40B4-BE49-F238E27FC236}">
              <a16:creationId xmlns:a16="http://schemas.microsoft.com/office/drawing/2014/main" id="{DD9CA424-F6B5-47C0-99E2-E52562647D7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1" name="CustomShape 1">
          <a:extLst>
            <a:ext uri="{FF2B5EF4-FFF2-40B4-BE49-F238E27FC236}">
              <a16:creationId xmlns:a16="http://schemas.microsoft.com/office/drawing/2014/main" id="{8B5080DD-98C1-4EE0-95AC-1212569472C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2" name="CustomShape 1">
          <a:extLst>
            <a:ext uri="{FF2B5EF4-FFF2-40B4-BE49-F238E27FC236}">
              <a16:creationId xmlns:a16="http://schemas.microsoft.com/office/drawing/2014/main" id="{69DF5BDA-EB75-4411-A7C8-41ACA98C192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3" name="CustomShape 1">
          <a:extLst>
            <a:ext uri="{FF2B5EF4-FFF2-40B4-BE49-F238E27FC236}">
              <a16:creationId xmlns:a16="http://schemas.microsoft.com/office/drawing/2014/main" id="{86927ECC-1F03-4C3E-91B5-02AA52F685A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4" name="CustomShape 1">
          <a:extLst>
            <a:ext uri="{FF2B5EF4-FFF2-40B4-BE49-F238E27FC236}">
              <a16:creationId xmlns:a16="http://schemas.microsoft.com/office/drawing/2014/main" id="{CEF2264B-1391-4CD4-BB97-9E0973533DD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5" name="CustomShape 1">
          <a:extLst>
            <a:ext uri="{FF2B5EF4-FFF2-40B4-BE49-F238E27FC236}">
              <a16:creationId xmlns:a16="http://schemas.microsoft.com/office/drawing/2014/main" id="{0FB5CE1A-3BB6-497F-A9A6-2014B7C2EF5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6" name="CustomShape 1">
          <a:extLst>
            <a:ext uri="{FF2B5EF4-FFF2-40B4-BE49-F238E27FC236}">
              <a16:creationId xmlns:a16="http://schemas.microsoft.com/office/drawing/2014/main" id="{51302E26-EBC3-4C5F-A02F-24988205F5E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7" name="CustomShape 1">
          <a:extLst>
            <a:ext uri="{FF2B5EF4-FFF2-40B4-BE49-F238E27FC236}">
              <a16:creationId xmlns:a16="http://schemas.microsoft.com/office/drawing/2014/main" id="{A0F00EB4-D8FF-4DEA-BEB1-8477D04750B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8" name="CustomShape 1">
          <a:extLst>
            <a:ext uri="{FF2B5EF4-FFF2-40B4-BE49-F238E27FC236}">
              <a16:creationId xmlns:a16="http://schemas.microsoft.com/office/drawing/2014/main" id="{EBBD4AFB-6838-48C3-B1DC-DDCF586DA71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69" name="CustomShape 1">
          <a:extLst>
            <a:ext uri="{FF2B5EF4-FFF2-40B4-BE49-F238E27FC236}">
              <a16:creationId xmlns:a16="http://schemas.microsoft.com/office/drawing/2014/main" id="{64F12DED-6C98-40BA-AE2F-CD2D6F8DC8A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0" name="CustomShape 1">
          <a:extLst>
            <a:ext uri="{FF2B5EF4-FFF2-40B4-BE49-F238E27FC236}">
              <a16:creationId xmlns:a16="http://schemas.microsoft.com/office/drawing/2014/main" id="{09EF5131-210E-4FD8-AAAB-5D9613DC413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1" name="CustomShape 1">
          <a:extLst>
            <a:ext uri="{FF2B5EF4-FFF2-40B4-BE49-F238E27FC236}">
              <a16:creationId xmlns:a16="http://schemas.microsoft.com/office/drawing/2014/main" id="{91F88C95-07FA-478B-8096-761F7AC7B5D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2" name="CustomShape 1">
          <a:extLst>
            <a:ext uri="{FF2B5EF4-FFF2-40B4-BE49-F238E27FC236}">
              <a16:creationId xmlns:a16="http://schemas.microsoft.com/office/drawing/2014/main" id="{7EF2EF3C-CFB2-4F07-95E6-B7AD4CB71ED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3" name="CustomShape 1">
          <a:extLst>
            <a:ext uri="{FF2B5EF4-FFF2-40B4-BE49-F238E27FC236}">
              <a16:creationId xmlns:a16="http://schemas.microsoft.com/office/drawing/2014/main" id="{8013F558-03AB-4CC7-9AB0-0BCFB117538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4" name="CustomShape 1">
          <a:extLst>
            <a:ext uri="{FF2B5EF4-FFF2-40B4-BE49-F238E27FC236}">
              <a16:creationId xmlns:a16="http://schemas.microsoft.com/office/drawing/2014/main" id="{E408CC9F-E563-4E8E-805D-09AD35CA091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5" name="CustomShape 1">
          <a:extLst>
            <a:ext uri="{FF2B5EF4-FFF2-40B4-BE49-F238E27FC236}">
              <a16:creationId xmlns:a16="http://schemas.microsoft.com/office/drawing/2014/main" id="{F408F838-0EB7-4068-9C42-F643977EEC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6" name="CustomShape 1">
          <a:extLst>
            <a:ext uri="{FF2B5EF4-FFF2-40B4-BE49-F238E27FC236}">
              <a16:creationId xmlns:a16="http://schemas.microsoft.com/office/drawing/2014/main" id="{084A9117-935A-4DDA-AECE-232E20D74FD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7" name="CustomShape 1">
          <a:extLst>
            <a:ext uri="{FF2B5EF4-FFF2-40B4-BE49-F238E27FC236}">
              <a16:creationId xmlns:a16="http://schemas.microsoft.com/office/drawing/2014/main" id="{EA0ECC32-7ADA-4B34-933A-026954581F6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8" name="CustomShape 1">
          <a:extLst>
            <a:ext uri="{FF2B5EF4-FFF2-40B4-BE49-F238E27FC236}">
              <a16:creationId xmlns:a16="http://schemas.microsoft.com/office/drawing/2014/main" id="{676E6A4D-96ED-4F2F-8032-C87A4FB6D8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79" name="CustomShape 1">
          <a:extLst>
            <a:ext uri="{FF2B5EF4-FFF2-40B4-BE49-F238E27FC236}">
              <a16:creationId xmlns:a16="http://schemas.microsoft.com/office/drawing/2014/main" id="{4CC91040-8164-4A55-A138-6B5DDB3FC5E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0" name="CustomShape 1">
          <a:extLst>
            <a:ext uri="{FF2B5EF4-FFF2-40B4-BE49-F238E27FC236}">
              <a16:creationId xmlns:a16="http://schemas.microsoft.com/office/drawing/2014/main" id="{5250D3DA-D516-4B53-A97B-4956A5FC1E5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1" name="CustomShape 1">
          <a:extLst>
            <a:ext uri="{FF2B5EF4-FFF2-40B4-BE49-F238E27FC236}">
              <a16:creationId xmlns:a16="http://schemas.microsoft.com/office/drawing/2014/main" id="{667E43C2-0400-47CB-BEF9-DDFCF497F8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2" name="CustomShape 1">
          <a:extLst>
            <a:ext uri="{FF2B5EF4-FFF2-40B4-BE49-F238E27FC236}">
              <a16:creationId xmlns:a16="http://schemas.microsoft.com/office/drawing/2014/main" id="{9F7F251E-CAAA-4750-B3E6-3B85306086B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3" name="CustomShape 1">
          <a:extLst>
            <a:ext uri="{FF2B5EF4-FFF2-40B4-BE49-F238E27FC236}">
              <a16:creationId xmlns:a16="http://schemas.microsoft.com/office/drawing/2014/main" id="{361C26F0-0C1E-4310-94D5-0A8D99C01B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4" name="CustomShape 1">
          <a:extLst>
            <a:ext uri="{FF2B5EF4-FFF2-40B4-BE49-F238E27FC236}">
              <a16:creationId xmlns:a16="http://schemas.microsoft.com/office/drawing/2014/main" id="{B3E8E0DA-F08D-47F3-B000-06C5E50EF5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5" name="CustomShape 1">
          <a:extLst>
            <a:ext uri="{FF2B5EF4-FFF2-40B4-BE49-F238E27FC236}">
              <a16:creationId xmlns:a16="http://schemas.microsoft.com/office/drawing/2014/main" id="{D20DE9A3-2D8E-4978-B6A0-59ABE65A745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6" name="CustomShape 1">
          <a:extLst>
            <a:ext uri="{FF2B5EF4-FFF2-40B4-BE49-F238E27FC236}">
              <a16:creationId xmlns:a16="http://schemas.microsoft.com/office/drawing/2014/main" id="{6D64CDAF-1617-4B0C-8F28-6871E18245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7" name="CustomShape 1">
          <a:extLst>
            <a:ext uri="{FF2B5EF4-FFF2-40B4-BE49-F238E27FC236}">
              <a16:creationId xmlns:a16="http://schemas.microsoft.com/office/drawing/2014/main" id="{905BC0E0-0441-4F07-8C67-D5A25109CB7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8" name="CustomShape 1">
          <a:extLst>
            <a:ext uri="{FF2B5EF4-FFF2-40B4-BE49-F238E27FC236}">
              <a16:creationId xmlns:a16="http://schemas.microsoft.com/office/drawing/2014/main" id="{ACBF034E-0B0C-47D0-B030-18B2F428024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89" name="CustomShape 1">
          <a:extLst>
            <a:ext uri="{FF2B5EF4-FFF2-40B4-BE49-F238E27FC236}">
              <a16:creationId xmlns:a16="http://schemas.microsoft.com/office/drawing/2014/main" id="{6B0D8A63-060F-434A-B5F6-F6A6ED4F3EC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0" name="CustomShape 1">
          <a:extLst>
            <a:ext uri="{FF2B5EF4-FFF2-40B4-BE49-F238E27FC236}">
              <a16:creationId xmlns:a16="http://schemas.microsoft.com/office/drawing/2014/main" id="{B85562AE-FC3F-4C66-BC3E-3E4158570C1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1" name="CustomShape 1">
          <a:extLst>
            <a:ext uri="{FF2B5EF4-FFF2-40B4-BE49-F238E27FC236}">
              <a16:creationId xmlns:a16="http://schemas.microsoft.com/office/drawing/2014/main" id="{DD22AD2E-FB7C-4186-8DE1-9CE972B66FC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2" name="CustomShape 1">
          <a:extLst>
            <a:ext uri="{FF2B5EF4-FFF2-40B4-BE49-F238E27FC236}">
              <a16:creationId xmlns:a16="http://schemas.microsoft.com/office/drawing/2014/main" id="{AEB280C4-835B-4070-8367-FB63EC4FD83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3" name="CustomShape 1">
          <a:extLst>
            <a:ext uri="{FF2B5EF4-FFF2-40B4-BE49-F238E27FC236}">
              <a16:creationId xmlns:a16="http://schemas.microsoft.com/office/drawing/2014/main" id="{96B9D8D8-AB9A-4931-99B3-8D918693032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4" name="CustomShape 1">
          <a:extLst>
            <a:ext uri="{FF2B5EF4-FFF2-40B4-BE49-F238E27FC236}">
              <a16:creationId xmlns:a16="http://schemas.microsoft.com/office/drawing/2014/main" id="{BA067DD1-F4E3-42BD-B55B-783FA11B031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5" name="CustomShape 1">
          <a:extLst>
            <a:ext uri="{FF2B5EF4-FFF2-40B4-BE49-F238E27FC236}">
              <a16:creationId xmlns:a16="http://schemas.microsoft.com/office/drawing/2014/main" id="{1C5D97A5-1786-46E7-A415-4511F3DFCF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6" name="CustomShape 1">
          <a:extLst>
            <a:ext uri="{FF2B5EF4-FFF2-40B4-BE49-F238E27FC236}">
              <a16:creationId xmlns:a16="http://schemas.microsoft.com/office/drawing/2014/main" id="{9E7DEA68-81D2-450D-B375-DE6062D89BD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7" name="CustomShape 1">
          <a:extLst>
            <a:ext uri="{FF2B5EF4-FFF2-40B4-BE49-F238E27FC236}">
              <a16:creationId xmlns:a16="http://schemas.microsoft.com/office/drawing/2014/main" id="{B740B37F-B375-47D3-AE03-AE1A2614587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8" name="CustomShape 1">
          <a:extLst>
            <a:ext uri="{FF2B5EF4-FFF2-40B4-BE49-F238E27FC236}">
              <a16:creationId xmlns:a16="http://schemas.microsoft.com/office/drawing/2014/main" id="{5D8282FF-D7BC-40B9-AA1A-C294553510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099" name="CustomShape 1">
          <a:extLst>
            <a:ext uri="{FF2B5EF4-FFF2-40B4-BE49-F238E27FC236}">
              <a16:creationId xmlns:a16="http://schemas.microsoft.com/office/drawing/2014/main" id="{82DDFE58-6D58-4B32-A213-80F2266241E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0" name="CustomShape 1">
          <a:extLst>
            <a:ext uri="{FF2B5EF4-FFF2-40B4-BE49-F238E27FC236}">
              <a16:creationId xmlns:a16="http://schemas.microsoft.com/office/drawing/2014/main" id="{038E77B6-8396-4962-8AF2-54604F6CB85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1" name="CustomShape 1">
          <a:extLst>
            <a:ext uri="{FF2B5EF4-FFF2-40B4-BE49-F238E27FC236}">
              <a16:creationId xmlns:a16="http://schemas.microsoft.com/office/drawing/2014/main" id="{69AC939B-3697-49EF-94AA-18391FFEC44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2" name="CustomShape 1">
          <a:extLst>
            <a:ext uri="{FF2B5EF4-FFF2-40B4-BE49-F238E27FC236}">
              <a16:creationId xmlns:a16="http://schemas.microsoft.com/office/drawing/2014/main" id="{282272E6-D706-4350-9412-2B3D92A7C33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3" name="CustomShape 1">
          <a:extLst>
            <a:ext uri="{FF2B5EF4-FFF2-40B4-BE49-F238E27FC236}">
              <a16:creationId xmlns:a16="http://schemas.microsoft.com/office/drawing/2014/main" id="{4B4E6648-EBA3-4357-B53B-4175433A25B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4" name="CustomShape 1">
          <a:extLst>
            <a:ext uri="{FF2B5EF4-FFF2-40B4-BE49-F238E27FC236}">
              <a16:creationId xmlns:a16="http://schemas.microsoft.com/office/drawing/2014/main" id="{09FD026B-7D28-4B4D-B11C-E4B70C3658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5" name="CustomShape 1">
          <a:extLst>
            <a:ext uri="{FF2B5EF4-FFF2-40B4-BE49-F238E27FC236}">
              <a16:creationId xmlns:a16="http://schemas.microsoft.com/office/drawing/2014/main" id="{66710E2E-9447-4636-9C5F-D8486A7902D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6" name="CustomShape 1">
          <a:extLst>
            <a:ext uri="{FF2B5EF4-FFF2-40B4-BE49-F238E27FC236}">
              <a16:creationId xmlns:a16="http://schemas.microsoft.com/office/drawing/2014/main" id="{29FE4C3B-E1B3-4E85-B0C6-3040C1A5DD4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7" name="CustomShape 1">
          <a:extLst>
            <a:ext uri="{FF2B5EF4-FFF2-40B4-BE49-F238E27FC236}">
              <a16:creationId xmlns:a16="http://schemas.microsoft.com/office/drawing/2014/main" id="{7B252BF7-3A57-4D7B-A1A4-80849857CEF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8" name="CustomShape 1">
          <a:extLst>
            <a:ext uri="{FF2B5EF4-FFF2-40B4-BE49-F238E27FC236}">
              <a16:creationId xmlns:a16="http://schemas.microsoft.com/office/drawing/2014/main" id="{F1C385D4-8B15-450E-9F95-CEC6F6CDFE0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09" name="CustomShape 1">
          <a:extLst>
            <a:ext uri="{FF2B5EF4-FFF2-40B4-BE49-F238E27FC236}">
              <a16:creationId xmlns:a16="http://schemas.microsoft.com/office/drawing/2014/main" id="{136498FC-C83F-44AC-BC95-589AF34C37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0" name="CustomShape 1">
          <a:extLst>
            <a:ext uri="{FF2B5EF4-FFF2-40B4-BE49-F238E27FC236}">
              <a16:creationId xmlns:a16="http://schemas.microsoft.com/office/drawing/2014/main" id="{56337C4C-F1F6-4BD3-AF88-B4B9CF45152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1" name="CustomShape 1">
          <a:extLst>
            <a:ext uri="{FF2B5EF4-FFF2-40B4-BE49-F238E27FC236}">
              <a16:creationId xmlns:a16="http://schemas.microsoft.com/office/drawing/2014/main" id="{654E0379-0927-4A8E-87B0-74F595AB42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2" name="CustomShape 1">
          <a:extLst>
            <a:ext uri="{FF2B5EF4-FFF2-40B4-BE49-F238E27FC236}">
              <a16:creationId xmlns:a16="http://schemas.microsoft.com/office/drawing/2014/main" id="{E86CDA37-BAA1-4F5B-B2D4-F62732CC16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3" name="CustomShape 1">
          <a:extLst>
            <a:ext uri="{FF2B5EF4-FFF2-40B4-BE49-F238E27FC236}">
              <a16:creationId xmlns:a16="http://schemas.microsoft.com/office/drawing/2014/main" id="{3F90E4E4-0ABD-4184-BCF2-BFEDA742B04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4" name="CustomShape 1">
          <a:extLst>
            <a:ext uri="{FF2B5EF4-FFF2-40B4-BE49-F238E27FC236}">
              <a16:creationId xmlns:a16="http://schemas.microsoft.com/office/drawing/2014/main" id="{FE5A081A-7090-4DDE-A08C-7FF8D528963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5" name="CustomShape 1">
          <a:extLst>
            <a:ext uri="{FF2B5EF4-FFF2-40B4-BE49-F238E27FC236}">
              <a16:creationId xmlns:a16="http://schemas.microsoft.com/office/drawing/2014/main" id="{B0C026C5-3CC5-4F87-B296-CD947E7D2F9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6" name="CustomShape 1">
          <a:extLst>
            <a:ext uri="{FF2B5EF4-FFF2-40B4-BE49-F238E27FC236}">
              <a16:creationId xmlns:a16="http://schemas.microsoft.com/office/drawing/2014/main" id="{14FADD08-57EF-4B53-83DC-94260AF636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7" name="CustomShape 1">
          <a:extLst>
            <a:ext uri="{FF2B5EF4-FFF2-40B4-BE49-F238E27FC236}">
              <a16:creationId xmlns:a16="http://schemas.microsoft.com/office/drawing/2014/main" id="{1C571F22-D121-43E5-B01C-63D5A610E7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8" name="CustomShape 1">
          <a:extLst>
            <a:ext uri="{FF2B5EF4-FFF2-40B4-BE49-F238E27FC236}">
              <a16:creationId xmlns:a16="http://schemas.microsoft.com/office/drawing/2014/main" id="{EC572940-760B-450B-8ACB-79A8B7E89C4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19" name="CustomShape 1">
          <a:extLst>
            <a:ext uri="{FF2B5EF4-FFF2-40B4-BE49-F238E27FC236}">
              <a16:creationId xmlns:a16="http://schemas.microsoft.com/office/drawing/2014/main" id="{81BDF563-1172-48F0-A69C-4B68EE23EE3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0" name="CustomShape 1">
          <a:extLst>
            <a:ext uri="{FF2B5EF4-FFF2-40B4-BE49-F238E27FC236}">
              <a16:creationId xmlns:a16="http://schemas.microsoft.com/office/drawing/2014/main" id="{816F64B3-9FA2-4B23-B7C6-F992FB502B1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1" name="CustomShape 1">
          <a:extLst>
            <a:ext uri="{FF2B5EF4-FFF2-40B4-BE49-F238E27FC236}">
              <a16:creationId xmlns:a16="http://schemas.microsoft.com/office/drawing/2014/main" id="{A51ED003-2993-4A0C-BFE6-11F1EA67FAB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2" name="CustomShape 1">
          <a:extLst>
            <a:ext uri="{FF2B5EF4-FFF2-40B4-BE49-F238E27FC236}">
              <a16:creationId xmlns:a16="http://schemas.microsoft.com/office/drawing/2014/main" id="{2015236D-5FCD-4F27-A88C-30591B72F2D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3" name="CustomShape 1">
          <a:extLst>
            <a:ext uri="{FF2B5EF4-FFF2-40B4-BE49-F238E27FC236}">
              <a16:creationId xmlns:a16="http://schemas.microsoft.com/office/drawing/2014/main" id="{DEB89CF1-CDB2-4ABA-A7CE-D5AC586823A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4" name="CustomShape 1">
          <a:extLst>
            <a:ext uri="{FF2B5EF4-FFF2-40B4-BE49-F238E27FC236}">
              <a16:creationId xmlns:a16="http://schemas.microsoft.com/office/drawing/2014/main" id="{16B2616C-CD89-4B6B-AEC1-564572B6CA0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5" name="CustomShape 1">
          <a:extLst>
            <a:ext uri="{FF2B5EF4-FFF2-40B4-BE49-F238E27FC236}">
              <a16:creationId xmlns:a16="http://schemas.microsoft.com/office/drawing/2014/main" id="{893E5ED8-338D-4786-A1CC-1FE4D8D81A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6" name="CustomShape 1">
          <a:extLst>
            <a:ext uri="{FF2B5EF4-FFF2-40B4-BE49-F238E27FC236}">
              <a16:creationId xmlns:a16="http://schemas.microsoft.com/office/drawing/2014/main" id="{F5ACFCD1-B400-4BBE-89FB-86B7CE33006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7" name="CustomShape 1">
          <a:extLst>
            <a:ext uri="{FF2B5EF4-FFF2-40B4-BE49-F238E27FC236}">
              <a16:creationId xmlns:a16="http://schemas.microsoft.com/office/drawing/2014/main" id="{99128C04-768E-43CA-9453-DB623E8B6F7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8" name="CustomShape 1">
          <a:extLst>
            <a:ext uri="{FF2B5EF4-FFF2-40B4-BE49-F238E27FC236}">
              <a16:creationId xmlns:a16="http://schemas.microsoft.com/office/drawing/2014/main" id="{509D8C20-BF7B-4D8D-9A33-13872F936E6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29" name="CustomShape 1">
          <a:extLst>
            <a:ext uri="{FF2B5EF4-FFF2-40B4-BE49-F238E27FC236}">
              <a16:creationId xmlns:a16="http://schemas.microsoft.com/office/drawing/2014/main" id="{006B77AE-5CE0-4049-ABBC-470297A628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30" name="CustomShape 1">
          <a:extLst>
            <a:ext uri="{FF2B5EF4-FFF2-40B4-BE49-F238E27FC236}">
              <a16:creationId xmlns:a16="http://schemas.microsoft.com/office/drawing/2014/main" id="{4694EFAD-EE16-4362-BFB0-C104C6E10B1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31" name="CustomShape 1">
          <a:extLst>
            <a:ext uri="{FF2B5EF4-FFF2-40B4-BE49-F238E27FC236}">
              <a16:creationId xmlns:a16="http://schemas.microsoft.com/office/drawing/2014/main" id="{8210550A-FFB3-4E43-B1D6-9D278F7D900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132" name="CustomShape 1">
          <a:extLst>
            <a:ext uri="{FF2B5EF4-FFF2-40B4-BE49-F238E27FC236}">
              <a16:creationId xmlns:a16="http://schemas.microsoft.com/office/drawing/2014/main" id="{2CF8CB38-2FC3-4520-8D91-58E79BCDDA8D}"/>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133" name="CustomShape 1">
          <a:extLst>
            <a:ext uri="{FF2B5EF4-FFF2-40B4-BE49-F238E27FC236}">
              <a16:creationId xmlns:a16="http://schemas.microsoft.com/office/drawing/2014/main" id="{0DC8297A-EDA1-4C9A-99B6-CE13F320050F}"/>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134" name="CustomShape 1">
          <a:extLst>
            <a:ext uri="{FF2B5EF4-FFF2-40B4-BE49-F238E27FC236}">
              <a16:creationId xmlns:a16="http://schemas.microsoft.com/office/drawing/2014/main" id="{6CB8C95A-015A-4B58-B082-4692B547F942}"/>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135" name="CustomShape 1">
          <a:extLst>
            <a:ext uri="{FF2B5EF4-FFF2-40B4-BE49-F238E27FC236}">
              <a16:creationId xmlns:a16="http://schemas.microsoft.com/office/drawing/2014/main" id="{74E73193-9D9E-41C6-9452-3A1B2486B754}"/>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136" name="CustomShape 1">
          <a:extLst>
            <a:ext uri="{FF2B5EF4-FFF2-40B4-BE49-F238E27FC236}">
              <a16:creationId xmlns:a16="http://schemas.microsoft.com/office/drawing/2014/main" id="{204B8916-3EBD-4232-8C7B-CBCD79010E8B}"/>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137" name="CustomShape 1">
          <a:extLst>
            <a:ext uri="{FF2B5EF4-FFF2-40B4-BE49-F238E27FC236}">
              <a16:creationId xmlns:a16="http://schemas.microsoft.com/office/drawing/2014/main" id="{18FB6E37-09A0-4026-A54F-08D85537B983}"/>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38" name="CustomShape 1">
          <a:extLst>
            <a:ext uri="{FF2B5EF4-FFF2-40B4-BE49-F238E27FC236}">
              <a16:creationId xmlns:a16="http://schemas.microsoft.com/office/drawing/2014/main" id="{7514DDC3-C569-4A53-8011-1DFBF634CD7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39" name="CustomShape 1">
          <a:extLst>
            <a:ext uri="{FF2B5EF4-FFF2-40B4-BE49-F238E27FC236}">
              <a16:creationId xmlns:a16="http://schemas.microsoft.com/office/drawing/2014/main" id="{395696A0-DA6D-42B4-98F7-FF45730E858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0" name="CustomShape 1">
          <a:extLst>
            <a:ext uri="{FF2B5EF4-FFF2-40B4-BE49-F238E27FC236}">
              <a16:creationId xmlns:a16="http://schemas.microsoft.com/office/drawing/2014/main" id="{8BF4A34C-F9B7-474D-9261-EF1554D7509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1" name="CustomShape 1">
          <a:extLst>
            <a:ext uri="{FF2B5EF4-FFF2-40B4-BE49-F238E27FC236}">
              <a16:creationId xmlns:a16="http://schemas.microsoft.com/office/drawing/2014/main" id="{BE6C7CFE-767F-4552-9273-BBD624C8286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2" name="CustomShape 1">
          <a:extLst>
            <a:ext uri="{FF2B5EF4-FFF2-40B4-BE49-F238E27FC236}">
              <a16:creationId xmlns:a16="http://schemas.microsoft.com/office/drawing/2014/main" id="{878147B9-A194-4194-8B9E-78168C987B4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3" name="CustomShape 1">
          <a:extLst>
            <a:ext uri="{FF2B5EF4-FFF2-40B4-BE49-F238E27FC236}">
              <a16:creationId xmlns:a16="http://schemas.microsoft.com/office/drawing/2014/main" id="{BF39DB05-7A5C-4D86-8832-4CA83C427CE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4" name="CustomShape 1">
          <a:extLst>
            <a:ext uri="{FF2B5EF4-FFF2-40B4-BE49-F238E27FC236}">
              <a16:creationId xmlns:a16="http://schemas.microsoft.com/office/drawing/2014/main" id="{1C660995-8F4D-44C5-9AF6-0972285E1D1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5" name="CustomShape 1">
          <a:extLst>
            <a:ext uri="{FF2B5EF4-FFF2-40B4-BE49-F238E27FC236}">
              <a16:creationId xmlns:a16="http://schemas.microsoft.com/office/drawing/2014/main" id="{FC9A7D6C-8E49-41DE-9839-014630C5686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6" name="CustomShape 1">
          <a:extLst>
            <a:ext uri="{FF2B5EF4-FFF2-40B4-BE49-F238E27FC236}">
              <a16:creationId xmlns:a16="http://schemas.microsoft.com/office/drawing/2014/main" id="{0CD408A4-ECF8-495A-A8D4-3B088E12493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7" name="CustomShape 1">
          <a:extLst>
            <a:ext uri="{FF2B5EF4-FFF2-40B4-BE49-F238E27FC236}">
              <a16:creationId xmlns:a16="http://schemas.microsoft.com/office/drawing/2014/main" id="{487F7A26-8B34-4209-9736-EF4D2BD0C4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8" name="CustomShape 1">
          <a:extLst>
            <a:ext uri="{FF2B5EF4-FFF2-40B4-BE49-F238E27FC236}">
              <a16:creationId xmlns:a16="http://schemas.microsoft.com/office/drawing/2014/main" id="{3796AD2E-CB99-4890-B94D-14C9811C75B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49" name="CustomShape 1">
          <a:extLst>
            <a:ext uri="{FF2B5EF4-FFF2-40B4-BE49-F238E27FC236}">
              <a16:creationId xmlns:a16="http://schemas.microsoft.com/office/drawing/2014/main" id="{5A4D86DE-B846-451B-AE23-775FB1818B3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0" name="CustomShape 1">
          <a:extLst>
            <a:ext uri="{FF2B5EF4-FFF2-40B4-BE49-F238E27FC236}">
              <a16:creationId xmlns:a16="http://schemas.microsoft.com/office/drawing/2014/main" id="{313AC03B-DBC2-495D-9EDD-1DEE4982844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1" name="CustomShape 1">
          <a:extLst>
            <a:ext uri="{FF2B5EF4-FFF2-40B4-BE49-F238E27FC236}">
              <a16:creationId xmlns:a16="http://schemas.microsoft.com/office/drawing/2014/main" id="{503C952C-EB8B-41F5-B7B7-7C3D6C6D886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2" name="CustomShape 1">
          <a:extLst>
            <a:ext uri="{FF2B5EF4-FFF2-40B4-BE49-F238E27FC236}">
              <a16:creationId xmlns:a16="http://schemas.microsoft.com/office/drawing/2014/main" id="{CECB97AA-67FF-44C2-8D10-37F9F426A37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3" name="CustomShape 1">
          <a:extLst>
            <a:ext uri="{FF2B5EF4-FFF2-40B4-BE49-F238E27FC236}">
              <a16:creationId xmlns:a16="http://schemas.microsoft.com/office/drawing/2014/main" id="{FEF1074B-D201-46DE-8E71-5B378E73A77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4" name="CustomShape 1">
          <a:extLst>
            <a:ext uri="{FF2B5EF4-FFF2-40B4-BE49-F238E27FC236}">
              <a16:creationId xmlns:a16="http://schemas.microsoft.com/office/drawing/2014/main" id="{1515CEA9-9266-418F-9C32-35339AEDC3B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5" name="CustomShape 1">
          <a:extLst>
            <a:ext uri="{FF2B5EF4-FFF2-40B4-BE49-F238E27FC236}">
              <a16:creationId xmlns:a16="http://schemas.microsoft.com/office/drawing/2014/main" id="{F2D34AB2-3D71-47F1-A2E9-0460E74D21E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6" name="CustomShape 1">
          <a:extLst>
            <a:ext uri="{FF2B5EF4-FFF2-40B4-BE49-F238E27FC236}">
              <a16:creationId xmlns:a16="http://schemas.microsoft.com/office/drawing/2014/main" id="{33C0DB8B-2FD8-4335-97A5-CBD39B1136B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7" name="CustomShape 1">
          <a:extLst>
            <a:ext uri="{FF2B5EF4-FFF2-40B4-BE49-F238E27FC236}">
              <a16:creationId xmlns:a16="http://schemas.microsoft.com/office/drawing/2014/main" id="{BA0844E0-C1BD-4248-98C4-D474F42EC11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8" name="CustomShape 1">
          <a:extLst>
            <a:ext uri="{FF2B5EF4-FFF2-40B4-BE49-F238E27FC236}">
              <a16:creationId xmlns:a16="http://schemas.microsoft.com/office/drawing/2014/main" id="{A7EB33F1-9BC8-4776-94FB-6EE9D4ACCC6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59" name="CustomShape 1">
          <a:extLst>
            <a:ext uri="{FF2B5EF4-FFF2-40B4-BE49-F238E27FC236}">
              <a16:creationId xmlns:a16="http://schemas.microsoft.com/office/drawing/2014/main" id="{7273164C-8A6E-4562-A669-7D8D6963C5A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0" name="CustomShape 1">
          <a:extLst>
            <a:ext uri="{FF2B5EF4-FFF2-40B4-BE49-F238E27FC236}">
              <a16:creationId xmlns:a16="http://schemas.microsoft.com/office/drawing/2014/main" id="{FD5BC423-8A0A-4534-8E7F-DA8C7F94F52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1" name="CustomShape 1">
          <a:extLst>
            <a:ext uri="{FF2B5EF4-FFF2-40B4-BE49-F238E27FC236}">
              <a16:creationId xmlns:a16="http://schemas.microsoft.com/office/drawing/2014/main" id="{0C06BAC9-BB2D-4879-AB6B-37072EFCC25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2" name="CustomShape 1">
          <a:extLst>
            <a:ext uri="{FF2B5EF4-FFF2-40B4-BE49-F238E27FC236}">
              <a16:creationId xmlns:a16="http://schemas.microsoft.com/office/drawing/2014/main" id="{798BAF53-722B-4907-887D-6C8DECEB392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3" name="CustomShape 1">
          <a:extLst>
            <a:ext uri="{FF2B5EF4-FFF2-40B4-BE49-F238E27FC236}">
              <a16:creationId xmlns:a16="http://schemas.microsoft.com/office/drawing/2014/main" id="{BADCB719-AEFA-4742-8F28-C5A62632029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4" name="CustomShape 1">
          <a:extLst>
            <a:ext uri="{FF2B5EF4-FFF2-40B4-BE49-F238E27FC236}">
              <a16:creationId xmlns:a16="http://schemas.microsoft.com/office/drawing/2014/main" id="{510D5340-7BBE-4C6A-A028-D5F9092196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5" name="CustomShape 1">
          <a:extLst>
            <a:ext uri="{FF2B5EF4-FFF2-40B4-BE49-F238E27FC236}">
              <a16:creationId xmlns:a16="http://schemas.microsoft.com/office/drawing/2014/main" id="{C315FA71-A407-4A4A-B8E7-23DA049FCD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6" name="CustomShape 1">
          <a:extLst>
            <a:ext uri="{FF2B5EF4-FFF2-40B4-BE49-F238E27FC236}">
              <a16:creationId xmlns:a16="http://schemas.microsoft.com/office/drawing/2014/main" id="{7833D289-B2FC-4FCB-9991-84EA264DA24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7" name="CustomShape 1">
          <a:extLst>
            <a:ext uri="{FF2B5EF4-FFF2-40B4-BE49-F238E27FC236}">
              <a16:creationId xmlns:a16="http://schemas.microsoft.com/office/drawing/2014/main" id="{44634C03-6EAD-45FB-A922-C915F3AC32C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8" name="CustomShape 1">
          <a:extLst>
            <a:ext uri="{FF2B5EF4-FFF2-40B4-BE49-F238E27FC236}">
              <a16:creationId xmlns:a16="http://schemas.microsoft.com/office/drawing/2014/main" id="{EC3E5E3A-F556-4537-9C71-6954392259A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69" name="CustomShape 1">
          <a:extLst>
            <a:ext uri="{FF2B5EF4-FFF2-40B4-BE49-F238E27FC236}">
              <a16:creationId xmlns:a16="http://schemas.microsoft.com/office/drawing/2014/main" id="{C07F3A81-1AE9-4A85-AE2C-A00EB40F1A5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0" name="CustomShape 1">
          <a:extLst>
            <a:ext uri="{FF2B5EF4-FFF2-40B4-BE49-F238E27FC236}">
              <a16:creationId xmlns:a16="http://schemas.microsoft.com/office/drawing/2014/main" id="{ABD2B06D-7459-43B0-8A57-C22B7444F8E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1" name="CustomShape 1">
          <a:extLst>
            <a:ext uri="{FF2B5EF4-FFF2-40B4-BE49-F238E27FC236}">
              <a16:creationId xmlns:a16="http://schemas.microsoft.com/office/drawing/2014/main" id="{2A2AEDCF-7562-4D09-901C-9BBE9EFA3C5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2" name="CustomShape 1">
          <a:extLst>
            <a:ext uri="{FF2B5EF4-FFF2-40B4-BE49-F238E27FC236}">
              <a16:creationId xmlns:a16="http://schemas.microsoft.com/office/drawing/2014/main" id="{EF58C5A9-7483-4AFE-8BC1-0B57E9F46F3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3" name="CustomShape 1">
          <a:extLst>
            <a:ext uri="{FF2B5EF4-FFF2-40B4-BE49-F238E27FC236}">
              <a16:creationId xmlns:a16="http://schemas.microsoft.com/office/drawing/2014/main" id="{F94CEF96-FF5B-48BA-ABB3-E6C3655E2D4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4" name="CustomShape 1">
          <a:extLst>
            <a:ext uri="{FF2B5EF4-FFF2-40B4-BE49-F238E27FC236}">
              <a16:creationId xmlns:a16="http://schemas.microsoft.com/office/drawing/2014/main" id="{8B79EC93-9A7B-4B5F-8CEA-80A65360A28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5" name="CustomShape 1">
          <a:extLst>
            <a:ext uri="{FF2B5EF4-FFF2-40B4-BE49-F238E27FC236}">
              <a16:creationId xmlns:a16="http://schemas.microsoft.com/office/drawing/2014/main" id="{7BE880CE-E1ED-402C-8C17-AA65D92867A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6" name="CustomShape 1">
          <a:extLst>
            <a:ext uri="{FF2B5EF4-FFF2-40B4-BE49-F238E27FC236}">
              <a16:creationId xmlns:a16="http://schemas.microsoft.com/office/drawing/2014/main" id="{9CCF41B5-5627-4245-BA5E-70E0DDB12F7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7" name="CustomShape 1">
          <a:extLst>
            <a:ext uri="{FF2B5EF4-FFF2-40B4-BE49-F238E27FC236}">
              <a16:creationId xmlns:a16="http://schemas.microsoft.com/office/drawing/2014/main" id="{CFA7AD42-D163-4CB3-A1FA-871CCE1660C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8" name="CustomShape 1">
          <a:extLst>
            <a:ext uri="{FF2B5EF4-FFF2-40B4-BE49-F238E27FC236}">
              <a16:creationId xmlns:a16="http://schemas.microsoft.com/office/drawing/2014/main" id="{D07BB49C-3A44-4016-B929-E7DA7E6BA20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79" name="CustomShape 1">
          <a:extLst>
            <a:ext uri="{FF2B5EF4-FFF2-40B4-BE49-F238E27FC236}">
              <a16:creationId xmlns:a16="http://schemas.microsoft.com/office/drawing/2014/main" id="{7B36CE88-A9D9-4AE9-BD2C-5C5686C3668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0" name="CustomShape 1">
          <a:extLst>
            <a:ext uri="{FF2B5EF4-FFF2-40B4-BE49-F238E27FC236}">
              <a16:creationId xmlns:a16="http://schemas.microsoft.com/office/drawing/2014/main" id="{9207CC0B-FC2A-47B5-B537-18DD04963E5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1" name="CustomShape 1">
          <a:extLst>
            <a:ext uri="{FF2B5EF4-FFF2-40B4-BE49-F238E27FC236}">
              <a16:creationId xmlns:a16="http://schemas.microsoft.com/office/drawing/2014/main" id="{3F485265-B639-4A10-B87A-A0660314AD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2" name="CustomShape 1">
          <a:extLst>
            <a:ext uri="{FF2B5EF4-FFF2-40B4-BE49-F238E27FC236}">
              <a16:creationId xmlns:a16="http://schemas.microsoft.com/office/drawing/2014/main" id="{74B6B45D-F531-412A-AA4E-19D2A7E1E1B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3" name="CustomShape 1">
          <a:extLst>
            <a:ext uri="{FF2B5EF4-FFF2-40B4-BE49-F238E27FC236}">
              <a16:creationId xmlns:a16="http://schemas.microsoft.com/office/drawing/2014/main" id="{CA06265B-0F97-4448-909D-980D45A368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4" name="CustomShape 1">
          <a:extLst>
            <a:ext uri="{FF2B5EF4-FFF2-40B4-BE49-F238E27FC236}">
              <a16:creationId xmlns:a16="http://schemas.microsoft.com/office/drawing/2014/main" id="{1EDBD1B0-DEAC-4969-AC62-78F3649B7CD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5" name="CustomShape 1">
          <a:extLst>
            <a:ext uri="{FF2B5EF4-FFF2-40B4-BE49-F238E27FC236}">
              <a16:creationId xmlns:a16="http://schemas.microsoft.com/office/drawing/2014/main" id="{CF5A44B0-A34F-4E82-8D24-FB6E818EE69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6" name="CustomShape 1">
          <a:extLst>
            <a:ext uri="{FF2B5EF4-FFF2-40B4-BE49-F238E27FC236}">
              <a16:creationId xmlns:a16="http://schemas.microsoft.com/office/drawing/2014/main" id="{C1F1BE2D-1F35-4DB2-BD0C-E57BEE771C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7" name="CustomShape 1">
          <a:extLst>
            <a:ext uri="{FF2B5EF4-FFF2-40B4-BE49-F238E27FC236}">
              <a16:creationId xmlns:a16="http://schemas.microsoft.com/office/drawing/2014/main" id="{8AAD73A2-B4AD-42DC-95EA-E8C58E00F6E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8" name="CustomShape 1">
          <a:extLst>
            <a:ext uri="{FF2B5EF4-FFF2-40B4-BE49-F238E27FC236}">
              <a16:creationId xmlns:a16="http://schemas.microsoft.com/office/drawing/2014/main" id="{66F67052-325B-439F-A503-A1613FBE8B3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89" name="CustomShape 1">
          <a:extLst>
            <a:ext uri="{FF2B5EF4-FFF2-40B4-BE49-F238E27FC236}">
              <a16:creationId xmlns:a16="http://schemas.microsoft.com/office/drawing/2014/main" id="{BBA79AB9-AB1B-45B2-9905-8595784065E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0" name="CustomShape 1">
          <a:extLst>
            <a:ext uri="{FF2B5EF4-FFF2-40B4-BE49-F238E27FC236}">
              <a16:creationId xmlns:a16="http://schemas.microsoft.com/office/drawing/2014/main" id="{82254282-F3F2-4756-AF7B-863034ACA7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1" name="CustomShape 1">
          <a:extLst>
            <a:ext uri="{FF2B5EF4-FFF2-40B4-BE49-F238E27FC236}">
              <a16:creationId xmlns:a16="http://schemas.microsoft.com/office/drawing/2014/main" id="{9A1923EC-1BA2-4813-A623-771E1251F5D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2" name="CustomShape 1">
          <a:extLst>
            <a:ext uri="{FF2B5EF4-FFF2-40B4-BE49-F238E27FC236}">
              <a16:creationId xmlns:a16="http://schemas.microsoft.com/office/drawing/2014/main" id="{257396F2-E384-4363-8A9C-42C46A218D2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3" name="CustomShape 1">
          <a:extLst>
            <a:ext uri="{FF2B5EF4-FFF2-40B4-BE49-F238E27FC236}">
              <a16:creationId xmlns:a16="http://schemas.microsoft.com/office/drawing/2014/main" id="{F99B7B01-4697-45C6-92CE-D4696831FEA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4" name="CustomShape 1">
          <a:extLst>
            <a:ext uri="{FF2B5EF4-FFF2-40B4-BE49-F238E27FC236}">
              <a16:creationId xmlns:a16="http://schemas.microsoft.com/office/drawing/2014/main" id="{1819BE13-D9B8-49B5-B2BE-89ADF4BD3D2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5" name="CustomShape 1">
          <a:extLst>
            <a:ext uri="{FF2B5EF4-FFF2-40B4-BE49-F238E27FC236}">
              <a16:creationId xmlns:a16="http://schemas.microsoft.com/office/drawing/2014/main" id="{435BE183-D1E0-4CD6-BA02-0C2720F977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6" name="CustomShape 1">
          <a:extLst>
            <a:ext uri="{FF2B5EF4-FFF2-40B4-BE49-F238E27FC236}">
              <a16:creationId xmlns:a16="http://schemas.microsoft.com/office/drawing/2014/main" id="{1B316A01-5E99-43B1-9CA9-C5A7C71F2A4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7" name="CustomShape 1">
          <a:extLst>
            <a:ext uri="{FF2B5EF4-FFF2-40B4-BE49-F238E27FC236}">
              <a16:creationId xmlns:a16="http://schemas.microsoft.com/office/drawing/2014/main" id="{201F5090-789A-4530-A77E-9462C6168B8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8" name="CustomShape 1">
          <a:extLst>
            <a:ext uri="{FF2B5EF4-FFF2-40B4-BE49-F238E27FC236}">
              <a16:creationId xmlns:a16="http://schemas.microsoft.com/office/drawing/2014/main" id="{BA4B0D7F-FC4A-482E-A5B0-1C33CC170C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199" name="CustomShape 1">
          <a:extLst>
            <a:ext uri="{FF2B5EF4-FFF2-40B4-BE49-F238E27FC236}">
              <a16:creationId xmlns:a16="http://schemas.microsoft.com/office/drawing/2014/main" id="{2E5B54CF-5807-4997-8D40-D40C85DD806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0" name="CustomShape 1">
          <a:extLst>
            <a:ext uri="{FF2B5EF4-FFF2-40B4-BE49-F238E27FC236}">
              <a16:creationId xmlns:a16="http://schemas.microsoft.com/office/drawing/2014/main" id="{7D903832-2C74-4693-A3A0-BA9B480529E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1" name="CustomShape 1">
          <a:extLst>
            <a:ext uri="{FF2B5EF4-FFF2-40B4-BE49-F238E27FC236}">
              <a16:creationId xmlns:a16="http://schemas.microsoft.com/office/drawing/2014/main" id="{243D1601-8721-4DFF-AC0C-46A5B551208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2" name="CustomShape 1">
          <a:extLst>
            <a:ext uri="{FF2B5EF4-FFF2-40B4-BE49-F238E27FC236}">
              <a16:creationId xmlns:a16="http://schemas.microsoft.com/office/drawing/2014/main" id="{3A0376B0-EDCA-4FF9-8356-CE33B60FA5E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3" name="CustomShape 1">
          <a:extLst>
            <a:ext uri="{FF2B5EF4-FFF2-40B4-BE49-F238E27FC236}">
              <a16:creationId xmlns:a16="http://schemas.microsoft.com/office/drawing/2014/main" id="{04BBCD82-33E9-4134-A1B5-0A0F64AFB49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4" name="CustomShape 1">
          <a:extLst>
            <a:ext uri="{FF2B5EF4-FFF2-40B4-BE49-F238E27FC236}">
              <a16:creationId xmlns:a16="http://schemas.microsoft.com/office/drawing/2014/main" id="{2B0F5EF1-90B9-4823-BC0E-C24E190757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5" name="CustomShape 1">
          <a:extLst>
            <a:ext uri="{FF2B5EF4-FFF2-40B4-BE49-F238E27FC236}">
              <a16:creationId xmlns:a16="http://schemas.microsoft.com/office/drawing/2014/main" id="{DAD60653-3050-4B05-89C5-8D0D63013D0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6" name="CustomShape 1">
          <a:extLst>
            <a:ext uri="{FF2B5EF4-FFF2-40B4-BE49-F238E27FC236}">
              <a16:creationId xmlns:a16="http://schemas.microsoft.com/office/drawing/2014/main" id="{07B2150E-3996-469B-8EE3-C5D1A01A02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7" name="CustomShape 1">
          <a:extLst>
            <a:ext uri="{FF2B5EF4-FFF2-40B4-BE49-F238E27FC236}">
              <a16:creationId xmlns:a16="http://schemas.microsoft.com/office/drawing/2014/main" id="{AD721AB9-B26E-4CCA-9FB7-7DE9B09A669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8" name="CustomShape 1">
          <a:extLst>
            <a:ext uri="{FF2B5EF4-FFF2-40B4-BE49-F238E27FC236}">
              <a16:creationId xmlns:a16="http://schemas.microsoft.com/office/drawing/2014/main" id="{BDF52AC6-1A2E-4332-B9FE-E79775C48A8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09" name="CustomShape 1">
          <a:extLst>
            <a:ext uri="{FF2B5EF4-FFF2-40B4-BE49-F238E27FC236}">
              <a16:creationId xmlns:a16="http://schemas.microsoft.com/office/drawing/2014/main" id="{CDDEA951-0416-41FB-B80A-7D245040638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0" name="CustomShape 1">
          <a:extLst>
            <a:ext uri="{FF2B5EF4-FFF2-40B4-BE49-F238E27FC236}">
              <a16:creationId xmlns:a16="http://schemas.microsoft.com/office/drawing/2014/main" id="{8C0D5E46-D4A5-4588-A840-EEDE1CE10E7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1" name="CustomShape 1">
          <a:extLst>
            <a:ext uri="{FF2B5EF4-FFF2-40B4-BE49-F238E27FC236}">
              <a16:creationId xmlns:a16="http://schemas.microsoft.com/office/drawing/2014/main" id="{6189AD63-087D-4315-B772-F8C9696A25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2" name="CustomShape 1">
          <a:extLst>
            <a:ext uri="{FF2B5EF4-FFF2-40B4-BE49-F238E27FC236}">
              <a16:creationId xmlns:a16="http://schemas.microsoft.com/office/drawing/2014/main" id="{ECE6A2B2-9709-4D2E-90DC-65D01363DF0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3" name="CustomShape 1">
          <a:extLst>
            <a:ext uri="{FF2B5EF4-FFF2-40B4-BE49-F238E27FC236}">
              <a16:creationId xmlns:a16="http://schemas.microsoft.com/office/drawing/2014/main" id="{6E460EC3-A816-437B-9DB2-15097D692D6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4" name="CustomShape 1">
          <a:extLst>
            <a:ext uri="{FF2B5EF4-FFF2-40B4-BE49-F238E27FC236}">
              <a16:creationId xmlns:a16="http://schemas.microsoft.com/office/drawing/2014/main" id="{8877B666-ECF4-4E47-AB32-F49BD76329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5" name="CustomShape 1">
          <a:extLst>
            <a:ext uri="{FF2B5EF4-FFF2-40B4-BE49-F238E27FC236}">
              <a16:creationId xmlns:a16="http://schemas.microsoft.com/office/drawing/2014/main" id="{F24D8268-D92F-4472-BD37-B20BFFFA5BF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6" name="CustomShape 1">
          <a:extLst>
            <a:ext uri="{FF2B5EF4-FFF2-40B4-BE49-F238E27FC236}">
              <a16:creationId xmlns:a16="http://schemas.microsoft.com/office/drawing/2014/main" id="{E08E774C-5086-4333-A9A8-6432FAE1F8A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7" name="CustomShape 1">
          <a:extLst>
            <a:ext uri="{FF2B5EF4-FFF2-40B4-BE49-F238E27FC236}">
              <a16:creationId xmlns:a16="http://schemas.microsoft.com/office/drawing/2014/main" id="{C85EFF96-6797-46B6-B57E-D9273B27F41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8" name="CustomShape 1">
          <a:extLst>
            <a:ext uri="{FF2B5EF4-FFF2-40B4-BE49-F238E27FC236}">
              <a16:creationId xmlns:a16="http://schemas.microsoft.com/office/drawing/2014/main" id="{C6806D5B-BEC2-49DC-A99D-5A90C324B9A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19" name="CustomShape 1">
          <a:extLst>
            <a:ext uri="{FF2B5EF4-FFF2-40B4-BE49-F238E27FC236}">
              <a16:creationId xmlns:a16="http://schemas.microsoft.com/office/drawing/2014/main" id="{20509A27-7B2D-424A-8CAB-067000324B9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0" name="CustomShape 1">
          <a:extLst>
            <a:ext uri="{FF2B5EF4-FFF2-40B4-BE49-F238E27FC236}">
              <a16:creationId xmlns:a16="http://schemas.microsoft.com/office/drawing/2014/main" id="{DA6C49F2-4D93-4C49-98F0-DBEA42F846B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1" name="CustomShape 1">
          <a:extLst>
            <a:ext uri="{FF2B5EF4-FFF2-40B4-BE49-F238E27FC236}">
              <a16:creationId xmlns:a16="http://schemas.microsoft.com/office/drawing/2014/main" id="{45BA3B98-FFEA-4BB7-8979-7D54F2BBF0B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2" name="CustomShape 1">
          <a:extLst>
            <a:ext uri="{FF2B5EF4-FFF2-40B4-BE49-F238E27FC236}">
              <a16:creationId xmlns:a16="http://schemas.microsoft.com/office/drawing/2014/main" id="{D4943C11-3ED7-4118-A882-593CB26D98D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3" name="CustomShape 1">
          <a:extLst>
            <a:ext uri="{FF2B5EF4-FFF2-40B4-BE49-F238E27FC236}">
              <a16:creationId xmlns:a16="http://schemas.microsoft.com/office/drawing/2014/main" id="{6094B5D9-A3A8-4FEB-BBEA-8747BDFB17A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4" name="CustomShape 1">
          <a:extLst>
            <a:ext uri="{FF2B5EF4-FFF2-40B4-BE49-F238E27FC236}">
              <a16:creationId xmlns:a16="http://schemas.microsoft.com/office/drawing/2014/main" id="{A4E570DD-16B0-4480-943F-DFC8DE04040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5" name="CustomShape 1">
          <a:extLst>
            <a:ext uri="{FF2B5EF4-FFF2-40B4-BE49-F238E27FC236}">
              <a16:creationId xmlns:a16="http://schemas.microsoft.com/office/drawing/2014/main" id="{3FF67987-684C-4A5C-8BA1-432E12DD97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6" name="CustomShape 1">
          <a:extLst>
            <a:ext uri="{FF2B5EF4-FFF2-40B4-BE49-F238E27FC236}">
              <a16:creationId xmlns:a16="http://schemas.microsoft.com/office/drawing/2014/main" id="{15BD2977-1939-4D50-B6DD-6ECE20B6EE5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7" name="CustomShape 1">
          <a:extLst>
            <a:ext uri="{FF2B5EF4-FFF2-40B4-BE49-F238E27FC236}">
              <a16:creationId xmlns:a16="http://schemas.microsoft.com/office/drawing/2014/main" id="{E9D834BF-B622-4638-AADD-65B724F9060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8" name="CustomShape 1">
          <a:extLst>
            <a:ext uri="{FF2B5EF4-FFF2-40B4-BE49-F238E27FC236}">
              <a16:creationId xmlns:a16="http://schemas.microsoft.com/office/drawing/2014/main" id="{0AB89079-AABD-44E8-8451-C7072571BBE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29" name="CustomShape 1">
          <a:extLst>
            <a:ext uri="{FF2B5EF4-FFF2-40B4-BE49-F238E27FC236}">
              <a16:creationId xmlns:a16="http://schemas.microsoft.com/office/drawing/2014/main" id="{27DFA349-BD57-4BF2-9BF5-DBF5727C885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0" name="CustomShape 1">
          <a:extLst>
            <a:ext uri="{FF2B5EF4-FFF2-40B4-BE49-F238E27FC236}">
              <a16:creationId xmlns:a16="http://schemas.microsoft.com/office/drawing/2014/main" id="{85CD91C9-97DF-494A-952A-1843DC3088E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1" name="CustomShape 1">
          <a:extLst>
            <a:ext uri="{FF2B5EF4-FFF2-40B4-BE49-F238E27FC236}">
              <a16:creationId xmlns:a16="http://schemas.microsoft.com/office/drawing/2014/main" id="{92236DB3-1B2E-4273-9EEF-D7F0FCFF345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2" name="CustomShape 1">
          <a:extLst>
            <a:ext uri="{FF2B5EF4-FFF2-40B4-BE49-F238E27FC236}">
              <a16:creationId xmlns:a16="http://schemas.microsoft.com/office/drawing/2014/main" id="{4807EF70-4961-460E-B5A4-4E323CB3561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3" name="CustomShape 1">
          <a:extLst>
            <a:ext uri="{FF2B5EF4-FFF2-40B4-BE49-F238E27FC236}">
              <a16:creationId xmlns:a16="http://schemas.microsoft.com/office/drawing/2014/main" id="{FA3DBC6B-ED10-4EB2-938D-89DF3BAC872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4" name="CustomShape 1">
          <a:extLst>
            <a:ext uri="{FF2B5EF4-FFF2-40B4-BE49-F238E27FC236}">
              <a16:creationId xmlns:a16="http://schemas.microsoft.com/office/drawing/2014/main" id="{3B70CC13-AB86-468F-BCC5-D2F9E21E822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5" name="CustomShape 1">
          <a:extLst>
            <a:ext uri="{FF2B5EF4-FFF2-40B4-BE49-F238E27FC236}">
              <a16:creationId xmlns:a16="http://schemas.microsoft.com/office/drawing/2014/main" id="{3E286535-934D-4C0F-B354-2680820672A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6" name="CustomShape 1">
          <a:extLst>
            <a:ext uri="{FF2B5EF4-FFF2-40B4-BE49-F238E27FC236}">
              <a16:creationId xmlns:a16="http://schemas.microsoft.com/office/drawing/2014/main" id="{C79673E8-16C0-4CCA-9E43-D400352AA88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7" name="CustomShape 1">
          <a:extLst>
            <a:ext uri="{FF2B5EF4-FFF2-40B4-BE49-F238E27FC236}">
              <a16:creationId xmlns:a16="http://schemas.microsoft.com/office/drawing/2014/main" id="{5E88DD59-5F14-448D-8C7B-721BC405FBB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8" name="CustomShape 1">
          <a:extLst>
            <a:ext uri="{FF2B5EF4-FFF2-40B4-BE49-F238E27FC236}">
              <a16:creationId xmlns:a16="http://schemas.microsoft.com/office/drawing/2014/main" id="{DE3D0851-CAF6-4C53-9BD9-38DC1D9FC90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39" name="CustomShape 1">
          <a:extLst>
            <a:ext uri="{FF2B5EF4-FFF2-40B4-BE49-F238E27FC236}">
              <a16:creationId xmlns:a16="http://schemas.microsoft.com/office/drawing/2014/main" id="{C709C876-DCF1-4925-BDC8-C0FF33CB347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0" name="CustomShape 1">
          <a:extLst>
            <a:ext uri="{FF2B5EF4-FFF2-40B4-BE49-F238E27FC236}">
              <a16:creationId xmlns:a16="http://schemas.microsoft.com/office/drawing/2014/main" id="{B91A98C1-05CC-49EB-89BA-2C6EE9F50F7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1" name="CustomShape 1">
          <a:extLst>
            <a:ext uri="{FF2B5EF4-FFF2-40B4-BE49-F238E27FC236}">
              <a16:creationId xmlns:a16="http://schemas.microsoft.com/office/drawing/2014/main" id="{C85FAB66-88C8-4043-9895-919F4DE82E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2" name="CustomShape 1">
          <a:extLst>
            <a:ext uri="{FF2B5EF4-FFF2-40B4-BE49-F238E27FC236}">
              <a16:creationId xmlns:a16="http://schemas.microsoft.com/office/drawing/2014/main" id="{93CAF67F-079D-4D2A-83EF-AFF9D8AA974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3" name="CustomShape 1">
          <a:extLst>
            <a:ext uri="{FF2B5EF4-FFF2-40B4-BE49-F238E27FC236}">
              <a16:creationId xmlns:a16="http://schemas.microsoft.com/office/drawing/2014/main" id="{2F712770-C7C8-473E-B147-C4225FF74BB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4" name="CustomShape 1">
          <a:extLst>
            <a:ext uri="{FF2B5EF4-FFF2-40B4-BE49-F238E27FC236}">
              <a16:creationId xmlns:a16="http://schemas.microsoft.com/office/drawing/2014/main" id="{D8823949-4A86-4F82-A7B2-49A1A3FB477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5" name="CustomShape 1">
          <a:extLst>
            <a:ext uri="{FF2B5EF4-FFF2-40B4-BE49-F238E27FC236}">
              <a16:creationId xmlns:a16="http://schemas.microsoft.com/office/drawing/2014/main" id="{C21F9D81-1C23-4B54-BF9A-AEAA5FE1A61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6" name="CustomShape 1">
          <a:extLst>
            <a:ext uri="{FF2B5EF4-FFF2-40B4-BE49-F238E27FC236}">
              <a16:creationId xmlns:a16="http://schemas.microsoft.com/office/drawing/2014/main" id="{B94ADE4D-16D5-4F09-AAC0-5F625BA7DF5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7" name="CustomShape 1">
          <a:extLst>
            <a:ext uri="{FF2B5EF4-FFF2-40B4-BE49-F238E27FC236}">
              <a16:creationId xmlns:a16="http://schemas.microsoft.com/office/drawing/2014/main" id="{A42FFEED-2683-43C5-A2DF-9841ADD6401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8" name="CustomShape 1">
          <a:extLst>
            <a:ext uri="{FF2B5EF4-FFF2-40B4-BE49-F238E27FC236}">
              <a16:creationId xmlns:a16="http://schemas.microsoft.com/office/drawing/2014/main" id="{E7A56C13-8C32-4F37-AF96-F8C5B924647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49" name="CustomShape 1">
          <a:extLst>
            <a:ext uri="{FF2B5EF4-FFF2-40B4-BE49-F238E27FC236}">
              <a16:creationId xmlns:a16="http://schemas.microsoft.com/office/drawing/2014/main" id="{B0FC9B11-2886-4F26-9A76-FD511F82E5A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0" name="CustomShape 1">
          <a:extLst>
            <a:ext uri="{FF2B5EF4-FFF2-40B4-BE49-F238E27FC236}">
              <a16:creationId xmlns:a16="http://schemas.microsoft.com/office/drawing/2014/main" id="{6A013234-4C04-4C8A-9B56-FB53765D50B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1" name="CustomShape 1">
          <a:extLst>
            <a:ext uri="{FF2B5EF4-FFF2-40B4-BE49-F238E27FC236}">
              <a16:creationId xmlns:a16="http://schemas.microsoft.com/office/drawing/2014/main" id="{8343365A-C713-4761-87AD-D399FFC8555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2" name="CustomShape 1">
          <a:extLst>
            <a:ext uri="{FF2B5EF4-FFF2-40B4-BE49-F238E27FC236}">
              <a16:creationId xmlns:a16="http://schemas.microsoft.com/office/drawing/2014/main" id="{5D77F305-695A-48E5-B8F6-66CF6F6C3EF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3" name="CustomShape 1">
          <a:extLst>
            <a:ext uri="{FF2B5EF4-FFF2-40B4-BE49-F238E27FC236}">
              <a16:creationId xmlns:a16="http://schemas.microsoft.com/office/drawing/2014/main" id="{A2FB9EBB-2612-4C3C-B148-9EFD4FEA822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4" name="CustomShape 1">
          <a:extLst>
            <a:ext uri="{FF2B5EF4-FFF2-40B4-BE49-F238E27FC236}">
              <a16:creationId xmlns:a16="http://schemas.microsoft.com/office/drawing/2014/main" id="{63FF662B-2B13-4701-BD6B-DC951CEFF65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5" name="CustomShape 1">
          <a:extLst>
            <a:ext uri="{FF2B5EF4-FFF2-40B4-BE49-F238E27FC236}">
              <a16:creationId xmlns:a16="http://schemas.microsoft.com/office/drawing/2014/main" id="{9E80C124-AB37-4FA9-A428-6E33CDAB5A1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6" name="CustomShape 1">
          <a:extLst>
            <a:ext uri="{FF2B5EF4-FFF2-40B4-BE49-F238E27FC236}">
              <a16:creationId xmlns:a16="http://schemas.microsoft.com/office/drawing/2014/main" id="{D0650596-DE58-4ABA-9D62-0B6427CF495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7" name="CustomShape 1">
          <a:extLst>
            <a:ext uri="{FF2B5EF4-FFF2-40B4-BE49-F238E27FC236}">
              <a16:creationId xmlns:a16="http://schemas.microsoft.com/office/drawing/2014/main" id="{146DECB5-3556-4AD6-8866-88803044A37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8" name="CustomShape 1">
          <a:extLst>
            <a:ext uri="{FF2B5EF4-FFF2-40B4-BE49-F238E27FC236}">
              <a16:creationId xmlns:a16="http://schemas.microsoft.com/office/drawing/2014/main" id="{71D42BC4-64BE-4475-AE3A-1455727A5B4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59" name="CustomShape 1">
          <a:extLst>
            <a:ext uri="{FF2B5EF4-FFF2-40B4-BE49-F238E27FC236}">
              <a16:creationId xmlns:a16="http://schemas.microsoft.com/office/drawing/2014/main" id="{DAD08F89-34F2-4E6F-9491-4DFC11EED7D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0" name="CustomShape 1">
          <a:extLst>
            <a:ext uri="{FF2B5EF4-FFF2-40B4-BE49-F238E27FC236}">
              <a16:creationId xmlns:a16="http://schemas.microsoft.com/office/drawing/2014/main" id="{9D45BF6D-A0C7-4C01-A7A9-825CA1A1390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1" name="CustomShape 1">
          <a:extLst>
            <a:ext uri="{FF2B5EF4-FFF2-40B4-BE49-F238E27FC236}">
              <a16:creationId xmlns:a16="http://schemas.microsoft.com/office/drawing/2014/main" id="{65B731CC-C795-41A4-9CAA-1B892E07B2C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2" name="CustomShape 1">
          <a:extLst>
            <a:ext uri="{FF2B5EF4-FFF2-40B4-BE49-F238E27FC236}">
              <a16:creationId xmlns:a16="http://schemas.microsoft.com/office/drawing/2014/main" id="{DF243F47-5C73-4432-89CD-4C74D945156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3" name="CustomShape 1">
          <a:extLst>
            <a:ext uri="{FF2B5EF4-FFF2-40B4-BE49-F238E27FC236}">
              <a16:creationId xmlns:a16="http://schemas.microsoft.com/office/drawing/2014/main" id="{ACB6663F-4F40-428D-ACED-26CCD94A21A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4" name="CustomShape 1">
          <a:extLst>
            <a:ext uri="{FF2B5EF4-FFF2-40B4-BE49-F238E27FC236}">
              <a16:creationId xmlns:a16="http://schemas.microsoft.com/office/drawing/2014/main" id="{7C2921C7-109D-46CF-830F-E8A47DC4C4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5" name="CustomShape 1">
          <a:extLst>
            <a:ext uri="{FF2B5EF4-FFF2-40B4-BE49-F238E27FC236}">
              <a16:creationId xmlns:a16="http://schemas.microsoft.com/office/drawing/2014/main" id="{8FBD2EA1-5F89-4938-B0DB-568D201F9A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6" name="CustomShape 1">
          <a:extLst>
            <a:ext uri="{FF2B5EF4-FFF2-40B4-BE49-F238E27FC236}">
              <a16:creationId xmlns:a16="http://schemas.microsoft.com/office/drawing/2014/main" id="{8F9C229D-C7E6-4418-AB41-D9E36FA731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7" name="CustomShape 1">
          <a:extLst>
            <a:ext uri="{FF2B5EF4-FFF2-40B4-BE49-F238E27FC236}">
              <a16:creationId xmlns:a16="http://schemas.microsoft.com/office/drawing/2014/main" id="{55A3AF5B-EF2A-4342-88CC-A5335132785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8" name="CustomShape 1">
          <a:extLst>
            <a:ext uri="{FF2B5EF4-FFF2-40B4-BE49-F238E27FC236}">
              <a16:creationId xmlns:a16="http://schemas.microsoft.com/office/drawing/2014/main" id="{488BCC1C-A008-4A82-87DA-53D5F34B81B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69" name="CustomShape 1">
          <a:extLst>
            <a:ext uri="{FF2B5EF4-FFF2-40B4-BE49-F238E27FC236}">
              <a16:creationId xmlns:a16="http://schemas.microsoft.com/office/drawing/2014/main" id="{AA9DBD79-8E25-4686-B127-9B64AC0D81B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0" name="CustomShape 1">
          <a:extLst>
            <a:ext uri="{FF2B5EF4-FFF2-40B4-BE49-F238E27FC236}">
              <a16:creationId xmlns:a16="http://schemas.microsoft.com/office/drawing/2014/main" id="{B6C82EBC-02ED-4902-9E54-7210DFBC40C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1" name="CustomShape 1">
          <a:extLst>
            <a:ext uri="{FF2B5EF4-FFF2-40B4-BE49-F238E27FC236}">
              <a16:creationId xmlns:a16="http://schemas.microsoft.com/office/drawing/2014/main" id="{0A6E91D9-4D84-459C-904E-1EDFA4BD695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2" name="CustomShape 1">
          <a:extLst>
            <a:ext uri="{FF2B5EF4-FFF2-40B4-BE49-F238E27FC236}">
              <a16:creationId xmlns:a16="http://schemas.microsoft.com/office/drawing/2014/main" id="{EA69D182-DD94-49DB-BA42-203DD914654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3" name="CustomShape 1">
          <a:extLst>
            <a:ext uri="{FF2B5EF4-FFF2-40B4-BE49-F238E27FC236}">
              <a16:creationId xmlns:a16="http://schemas.microsoft.com/office/drawing/2014/main" id="{6E793EF5-BD6C-42FB-AA75-41B535CB3E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4" name="CustomShape 1">
          <a:extLst>
            <a:ext uri="{FF2B5EF4-FFF2-40B4-BE49-F238E27FC236}">
              <a16:creationId xmlns:a16="http://schemas.microsoft.com/office/drawing/2014/main" id="{9DB63F9E-4D85-4259-A9BA-891EAD759C9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5" name="CustomShape 1">
          <a:extLst>
            <a:ext uri="{FF2B5EF4-FFF2-40B4-BE49-F238E27FC236}">
              <a16:creationId xmlns:a16="http://schemas.microsoft.com/office/drawing/2014/main" id="{EFB3D704-3C1D-479E-B455-911B48B59D1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6" name="CustomShape 1">
          <a:extLst>
            <a:ext uri="{FF2B5EF4-FFF2-40B4-BE49-F238E27FC236}">
              <a16:creationId xmlns:a16="http://schemas.microsoft.com/office/drawing/2014/main" id="{3EBFF6D8-239A-43CD-A285-1B53FE4D66F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7" name="CustomShape 1">
          <a:extLst>
            <a:ext uri="{FF2B5EF4-FFF2-40B4-BE49-F238E27FC236}">
              <a16:creationId xmlns:a16="http://schemas.microsoft.com/office/drawing/2014/main" id="{F4C67C14-CA6B-47C9-ACB2-25000DBE48C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8" name="CustomShape 1">
          <a:extLst>
            <a:ext uri="{FF2B5EF4-FFF2-40B4-BE49-F238E27FC236}">
              <a16:creationId xmlns:a16="http://schemas.microsoft.com/office/drawing/2014/main" id="{873C00DD-1486-443A-AD4A-5BBEA7A798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79" name="CustomShape 1">
          <a:extLst>
            <a:ext uri="{FF2B5EF4-FFF2-40B4-BE49-F238E27FC236}">
              <a16:creationId xmlns:a16="http://schemas.microsoft.com/office/drawing/2014/main" id="{FD6612CA-B5C3-4A2C-9C8E-B35789ABDA7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0" name="CustomShape 1">
          <a:extLst>
            <a:ext uri="{FF2B5EF4-FFF2-40B4-BE49-F238E27FC236}">
              <a16:creationId xmlns:a16="http://schemas.microsoft.com/office/drawing/2014/main" id="{0516DB37-C0BA-483A-9934-FBC66EE79C9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1" name="CustomShape 1">
          <a:extLst>
            <a:ext uri="{FF2B5EF4-FFF2-40B4-BE49-F238E27FC236}">
              <a16:creationId xmlns:a16="http://schemas.microsoft.com/office/drawing/2014/main" id="{EE2E0FB4-F660-41F3-8459-EAE3523400E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2" name="CustomShape 1">
          <a:extLst>
            <a:ext uri="{FF2B5EF4-FFF2-40B4-BE49-F238E27FC236}">
              <a16:creationId xmlns:a16="http://schemas.microsoft.com/office/drawing/2014/main" id="{58926598-76A5-4F12-9626-187FB4C1CB8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3" name="CustomShape 1">
          <a:extLst>
            <a:ext uri="{FF2B5EF4-FFF2-40B4-BE49-F238E27FC236}">
              <a16:creationId xmlns:a16="http://schemas.microsoft.com/office/drawing/2014/main" id="{9541BBC3-5046-4E58-87DB-9D5665E8853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4" name="CustomShape 1">
          <a:extLst>
            <a:ext uri="{FF2B5EF4-FFF2-40B4-BE49-F238E27FC236}">
              <a16:creationId xmlns:a16="http://schemas.microsoft.com/office/drawing/2014/main" id="{55238586-18E9-4FED-BEF1-F67487289C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5" name="CustomShape 1">
          <a:extLst>
            <a:ext uri="{FF2B5EF4-FFF2-40B4-BE49-F238E27FC236}">
              <a16:creationId xmlns:a16="http://schemas.microsoft.com/office/drawing/2014/main" id="{A4F0EEEF-0F10-48C1-BD13-6559E46D400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6" name="CustomShape 1">
          <a:extLst>
            <a:ext uri="{FF2B5EF4-FFF2-40B4-BE49-F238E27FC236}">
              <a16:creationId xmlns:a16="http://schemas.microsoft.com/office/drawing/2014/main" id="{D4E6741B-EB20-473A-9187-7741AF0F6BA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7" name="CustomShape 1">
          <a:extLst>
            <a:ext uri="{FF2B5EF4-FFF2-40B4-BE49-F238E27FC236}">
              <a16:creationId xmlns:a16="http://schemas.microsoft.com/office/drawing/2014/main" id="{B2A9079B-5168-489E-A881-E21C69DD0A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8" name="CustomShape 1">
          <a:extLst>
            <a:ext uri="{FF2B5EF4-FFF2-40B4-BE49-F238E27FC236}">
              <a16:creationId xmlns:a16="http://schemas.microsoft.com/office/drawing/2014/main" id="{8D82F6EA-0B05-4AED-8083-64D3CEF85CC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89" name="CustomShape 1">
          <a:extLst>
            <a:ext uri="{FF2B5EF4-FFF2-40B4-BE49-F238E27FC236}">
              <a16:creationId xmlns:a16="http://schemas.microsoft.com/office/drawing/2014/main" id="{399F7772-76D5-4A3B-BCE9-D6449F049F9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0" name="CustomShape 1">
          <a:extLst>
            <a:ext uri="{FF2B5EF4-FFF2-40B4-BE49-F238E27FC236}">
              <a16:creationId xmlns:a16="http://schemas.microsoft.com/office/drawing/2014/main" id="{B11A5FBE-E194-4BB8-A03C-E975CD35BFF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1" name="CustomShape 1">
          <a:extLst>
            <a:ext uri="{FF2B5EF4-FFF2-40B4-BE49-F238E27FC236}">
              <a16:creationId xmlns:a16="http://schemas.microsoft.com/office/drawing/2014/main" id="{52356C8B-93FE-4EAD-9914-DD697D0928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2" name="CustomShape 1">
          <a:extLst>
            <a:ext uri="{FF2B5EF4-FFF2-40B4-BE49-F238E27FC236}">
              <a16:creationId xmlns:a16="http://schemas.microsoft.com/office/drawing/2014/main" id="{78B478A2-A525-4D09-B3EF-597FFFFB618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3" name="CustomShape 1">
          <a:extLst>
            <a:ext uri="{FF2B5EF4-FFF2-40B4-BE49-F238E27FC236}">
              <a16:creationId xmlns:a16="http://schemas.microsoft.com/office/drawing/2014/main" id="{E01D8DC5-A003-48CF-AE97-FEBB022ABD4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4" name="CustomShape 1">
          <a:extLst>
            <a:ext uri="{FF2B5EF4-FFF2-40B4-BE49-F238E27FC236}">
              <a16:creationId xmlns:a16="http://schemas.microsoft.com/office/drawing/2014/main" id="{9D93A725-46EF-428D-974D-0E0751FC88E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5" name="CustomShape 1">
          <a:extLst>
            <a:ext uri="{FF2B5EF4-FFF2-40B4-BE49-F238E27FC236}">
              <a16:creationId xmlns:a16="http://schemas.microsoft.com/office/drawing/2014/main" id="{9D748A90-E801-4634-9AD4-F2CC9C9969F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6" name="CustomShape 1">
          <a:extLst>
            <a:ext uri="{FF2B5EF4-FFF2-40B4-BE49-F238E27FC236}">
              <a16:creationId xmlns:a16="http://schemas.microsoft.com/office/drawing/2014/main" id="{16832158-E247-45B2-B606-03972E451BC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7" name="CustomShape 1">
          <a:extLst>
            <a:ext uri="{FF2B5EF4-FFF2-40B4-BE49-F238E27FC236}">
              <a16:creationId xmlns:a16="http://schemas.microsoft.com/office/drawing/2014/main" id="{CE2625E7-E23D-4EC4-BB9E-5383A4BC5C8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8" name="CustomShape 1">
          <a:extLst>
            <a:ext uri="{FF2B5EF4-FFF2-40B4-BE49-F238E27FC236}">
              <a16:creationId xmlns:a16="http://schemas.microsoft.com/office/drawing/2014/main" id="{CDA63D53-F672-4FBF-B8AE-17DA51732D7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299" name="CustomShape 1">
          <a:extLst>
            <a:ext uri="{FF2B5EF4-FFF2-40B4-BE49-F238E27FC236}">
              <a16:creationId xmlns:a16="http://schemas.microsoft.com/office/drawing/2014/main" id="{DE571A73-564E-4C50-976F-5AB63F07AB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0" name="CustomShape 1">
          <a:extLst>
            <a:ext uri="{FF2B5EF4-FFF2-40B4-BE49-F238E27FC236}">
              <a16:creationId xmlns:a16="http://schemas.microsoft.com/office/drawing/2014/main" id="{375B7215-73AD-4BD8-963F-B1B25C122C9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1" name="CustomShape 1">
          <a:extLst>
            <a:ext uri="{FF2B5EF4-FFF2-40B4-BE49-F238E27FC236}">
              <a16:creationId xmlns:a16="http://schemas.microsoft.com/office/drawing/2014/main" id="{433CC4AF-1303-4D25-89CD-6DA8169B071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2" name="CustomShape 1">
          <a:extLst>
            <a:ext uri="{FF2B5EF4-FFF2-40B4-BE49-F238E27FC236}">
              <a16:creationId xmlns:a16="http://schemas.microsoft.com/office/drawing/2014/main" id="{A4AADD5F-EA67-44C5-B799-FB0CF41A5F7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3" name="CustomShape 1">
          <a:extLst>
            <a:ext uri="{FF2B5EF4-FFF2-40B4-BE49-F238E27FC236}">
              <a16:creationId xmlns:a16="http://schemas.microsoft.com/office/drawing/2014/main" id="{B9DCEC13-3AA9-4BA4-BBAA-D7E144D8F06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4" name="CustomShape 1">
          <a:extLst>
            <a:ext uri="{FF2B5EF4-FFF2-40B4-BE49-F238E27FC236}">
              <a16:creationId xmlns:a16="http://schemas.microsoft.com/office/drawing/2014/main" id="{42A4FBF0-24EA-4722-A855-E18281226F8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5" name="CustomShape 1">
          <a:extLst>
            <a:ext uri="{FF2B5EF4-FFF2-40B4-BE49-F238E27FC236}">
              <a16:creationId xmlns:a16="http://schemas.microsoft.com/office/drawing/2014/main" id="{7ECD9415-738F-4151-AA29-4FE563327DA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6" name="CustomShape 1">
          <a:extLst>
            <a:ext uri="{FF2B5EF4-FFF2-40B4-BE49-F238E27FC236}">
              <a16:creationId xmlns:a16="http://schemas.microsoft.com/office/drawing/2014/main" id="{4B990864-AF42-427E-A05A-E54A62D8CFE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7" name="CustomShape 1">
          <a:extLst>
            <a:ext uri="{FF2B5EF4-FFF2-40B4-BE49-F238E27FC236}">
              <a16:creationId xmlns:a16="http://schemas.microsoft.com/office/drawing/2014/main" id="{17CD6562-1986-4BFC-9CA9-F9558A25D5C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8" name="CustomShape 1">
          <a:extLst>
            <a:ext uri="{FF2B5EF4-FFF2-40B4-BE49-F238E27FC236}">
              <a16:creationId xmlns:a16="http://schemas.microsoft.com/office/drawing/2014/main" id="{D2441A54-4CE0-4FB6-8F40-489618DAC45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09" name="CustomShape 1">
          <a:extLst>
            <a:ext uri="{FF2B5EF4-FFF2-40B4-BE49-F238E27FC236}">
              <a16:creationId xmlns:a16="http://schemas.microsoft.com/office/drawing/2014/main" id="{7F14E0FB-9B45-4743-B6F2-D0D59803CF7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0" name="CustomShape 1">
          <a:extLst>
            <a:ext uri="{FF2B5EF4-FFF2-40B4-BE49-F238E27FC236}">
              <a16:creationId xmlns:a16="http://schemas.microsoft.com/office/drawing/2014/main" id="{D475242E-608E-4A35-8EB6-EE791FE0F43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1" name="CustomShape 1">
          <a:extLst>
            <a:ext uri="{FF2B5EF4-FFF2-40B4-BE49-F238E27FC236}">
              <a16:creationId xmlns:a16="http://schemas.microsoft.com/office/drawing/2014/main" id="{A3F5116A-C1EC-4F3B-BFD8-923DA96B1A0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2" name="CustomShape 1">
          <a:extLst>
            <a:ext uri="{FF2B5EF4-FFF2-40B4-BE49-F238E27FC236}">
              <a16:creationId xmlns:a16="http://schemas.microsoft.com/office/drawing/2014/main" id="{9AB3F6A8-9CEB-4145-8FEA-A0DCE1B3A44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3" name="CustomShape 1">
          <a:extLst>
            <a:ext uri="{FF2B5EF4-FFF2-40B4-BE49-F238E27FC236}">
              <a16:creationId xmlns:a16="http://schemas.microsoft.com/office/drawing/2014/main" id="{6B756D28-7DDC-495C-A997-25394D1D30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4" name="CustomShape 1">
          <a:extLst>
            <a:ext uri="{FF2B5EF4-FFF2-40B4-BE49-F238E27FC236}">
              <a16:creationId xmlns:a16="http://schemas.microsoft.com/office/drawing/2014/main" id="{C542A80C-15EF-49C5-BE94-E7CFF21E1CE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5" name="CustomShape 1">
          <a:extLst>
            <a:ext uri="{FF2B5EF4-FFF2-40B4-BE49-F238E27FC236}">
              <a16:creationId xmlns:a16="http://schemas.microsoft.com/office/drawing/2014/main" id="{B7A39EF9-7744-4CC4-B188-5E06C1F5161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6" name="CustomShape 1">
          <a:extLst>
            <a:ext uri="{FF2B5EF4-FFF2-40B4-BE49-F238E27FC236}">
              <a16:creationId xmlns:a16="http://schemas.microsoft.com/office/drawing/2014/main" id="{05962C63-9AF6-44DE-B1EA-E43BBA214E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7" name="CustomShape 1">
          <a:extLst>
            <a:ext uri="{FF2B5EF4-FFF2-40B4-BE49-F238E27FC236}">
              <a16:creationId xmlns:a16="http://schemas.microsoft.com/office/drawing/2014/main" id="{B193250C-71D2-4FBC-90E4-6FB1B222D62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8" name="CustomShape 1">
          <a:extLst>
            <a:ext uri="{FF2B5EF4-FFF2-40B4-BE49-F238E27FC236}">
              <a16:creationId xmlns:a16="http://schemas.microsoft.com/office/drawing/2014/main" id="{C88B234B-D244-4A19-8CD5-08B3AD7639D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19" name="CustomShape 1">
          <a:extLst>
            <a:ext uri="{FF2B5EF4-FFF2-40B4-BE49-F238E27FC236}">
              <a16:creationId xmlns:a16="http://schemas.microsoft.com/office/drawing/2014/main" id="{ABA014F7-6E7B-46EE-87C3-FB5BE0E580E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0" name="CustomShape 1">
          <a:extLst>
            <a:ext uri="{FF2B5EF4-FFF2-40B4-BE49-F238E27FC236}">
              <a16:creationId xmlns:a16="http://schemas.microsoft.com/office/drawing/2014/main" id="{0A1B6182-6CBA-4CBA-9E77-0C5B8AA0945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1" name="CustomShape 1">
          <a:extLst>
            <a:ext uri="{FF2B5EF4-FFF2-40B4-BE49-F238E27FC236}">
              <a16:creationId xmlns:a16="http://schemas.microsoft.com/office/drawing/2014/main" id="{B99BB009-48BF-46CE-A998-ECA3CBAACD4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2" name="CustomShape 1">
          <a:extLst>
            <a:ext uri="{FF2B5EF4-FFF2-40B4-BE49-F238E27FC236}">
              <a16:creationId xmlns:a16="http://schemas.microsoft.com/office/drawing/2014/main" id="{4A81DC3F-1011-43D8-A43E-9E7336AAA6F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3" name="CustomShape 1">
          <a:extLst>
            <a:ext uri="{FF2B5EF4-FFF2-40B4-BE49-F238E27FC236}">
              <a16:creationId xmlns:a16="http://schemas.microsoft.com/office/drawing/2014/main" id="{8BC4995B-6FC7-4B3A-A0F5-73D7270A4DA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4" name="CustomShape 1">
          <a:extLst>
            <a:ext uri="{FF2B5EF4-FFF2-40B4-BE49-F238E27FC236}">
              <a16:creationId xmlns:a16="http://schemas.microsoft.com/office/drawing/2014/main" id="{7697D99E-A945-4BA3-8986-9C8945C1AE7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5" name="CustomShape 1">
          <a:extLst>
            <a:ext uri="{FF2B5EF4-FFF2-40B4-BE49-F238E27FC236}">
              <a16:creationId xmlns:a16="http://schemas.microsoft.com/office/drawing/2014/main" id="{40475C45-F5D9-4503-BF4E-A8E59DCC706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6" name="CustomShape 1">
          <a:extLst>
            <a:ext uri="{FF2B5EF4-FFF2-40B4-BE49-F238E27FC236}">
              <a16:creationId xmlns:a16="http://schemas.microsoft.com/office/drawing/2014/main" id="{31B8A9C4-1D1D-4EDF-812E-1292F686F61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7" name="CustomShape 1">
          <a:extLst>
            <a:ext uri="{FF2B5EF4-FFF2-40B4-BE49-F238E27FC236}">
              <a16:creationId xmlns:a16="http://schemas.microsoft.com/office/drawing/2014/main" id="{0D7FE408-6B9A-4D74-939F-1A7A0ED86F1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8" name="CustomShape 1">
          <a:extLst>
            <a:ext uri="{FF2B5EF4-FFF2-40B4-BE49-F238E27FC236}">
              <a16:creationId xmlns:a16="http://schemas.microsoft.com/office/drawing/2014/main" id="{58D821C0-DC6B-402D-AEA9-F4FA483C882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29" name="CustomShape 1">
          <a:extLst>
            <a:ext uri="{FF2B5EF4-FFF2-40B4-BE49-F238E27FC236}">
              <a16:creationId xmlns:a16="http://schemas.microsoft.com/office/drawing/2014/main" id="{4318CD0F-113C-4DE1-8A07-8DF3018F42C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0" name="CustomShape 1">
          <a:extLst>
            <a:ext uri="{FF2B5EF4-FFF2-40B4-BE49-F238E27FC236}">
              <a16:creationId xmlns:a16="http://schemas.microsoft.com/office/drawing/2014/main" id="{4C46FB9D-0C52-4D4D-B2B2-089B8082AC8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1" name="CustomShape 1">
          <a:extLst>
            <a:ext uri="{FF2B5EF4-FFF2-40B4-BE49-F238E27FC236}">
              <a16:creationId xmlns:a16="http://schemas.microsoft.com/office/drawing/2014/main" id="{C5F5933F-06C7-49C8-80E2-6ABF3C8AF7D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2" name="CustomShape 1">
          <a:extLst>
            <a:ext uri="{FF2B5EF4-FFF2-40B4-BE49-F238E27FC236}">
              <a16:creationId xmlns:a16="http://schemas.microsoft.com/office/drawing/2014/main" id="{C9BDE071-B5A8-4247-BF8E-28ED5AB565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3" name="CustomShape 1">
          <a:extLst>
            <a:ext uri="{FF2B5EF4-FFF2-40B4-BE49-F238E27FC236}">
              <a16:creationId xmlns:a16="http://schemas.microsoft.com/office/drawing/2014/main" id="{99F6355D-C870-48BD-98F6-796BC5EA55B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4" name="CustomShape 1">
          <a:extLst>
            <a:ext uri="{FF2B5EF4-FFF2-40B4-BE49-F238E27FC236}">
              <a16:creationId xmlns:a16="http://schemas.microsoft.com/office/drawing/2014/main" id="{7739EF6F-E962-44CD-B91D-E8080B064F0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5" name="CustomShape 1">
          <a:extLst>
            <a:ext uri="{FF2B5EF4-FFF2-40B4-BE49-F238E27FC236}">
              <a16:creationId xmlns:a16="http://schemas.microsoft.com/office/drawing/2014/main" id="{515DE1DD-1AD2-4531-B32C-DF8C8388C2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6" name="CustomShape 1">
          <a:extLst>
            <a:ext uri="{FF2B5EF4-FFF2-40B4-BE49-F238E27FC236}">
              <a16:creationId xmlns:a16="http://schemas.microsoft.com/office/drawing/2014/main" id="{381399A7-F507-481E-8430-37CCE7965F6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7" name="CustomShape 1">
          <a:extLst>
            <a:ext uri="{FF2B5EF4-FFF2-40B4-BE49-F238E27FC236}">
              <a16:creationId xmlns:a16="http://schemas.microsoft.com/office/drawing/2014/main" id="{B06626B8-A3B8-497F-8CFE-73258E83ACC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8" name="CustomShape 1">
          <a:extLst>
            <a:ext uri="{FF2B5EF4-FFF2-40B4-BE49-F238E27FC236}">
              <a16:creationId xmlns:a16="http://schemas.microsoft.com/office/drawing/2014/main" id="{7C50224E-4007-49BD-A4C9-65E35360EB0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39" name="CustomShape 1">
          <a:extLst>
            <a:ext uri="{FF2B5EF4-FFF2-40B4-BE49-F238E27FC236}">
              <a16:creationId xmlns:a16="http://schemas.microsoft.com/office/drawing/2014/main" id="{EFDD995E-B6C2-47A9-A5C4-F4B65FA1DDD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0" name="CustomShape 1">
          <a:extLst>
            <a:ext uri="{FF2B5EF4-FFF2-40B4-BE49-F238E27FC236}">
              <a16:creationId xmlns:a16="http://schemas.microsoft.com/office/drawing/2014/main" id="{DDE7FB3C-05B6-4461-A9C3-56666BF0DCF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1" name="CustomShape 1">
          <a:extLst>
            <a:ext uri="{FF2B5EF4-FFF2-40B4-BE49-F238E27FC236}">
              <a16:creationId xmlns:a16="http://schemas.microsoft.com/office/drawing/2014/main" id="{CEE30651-1DC2-4112-98BA-01792E2ED22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2" name="CustomShape 1">
          <a:extLst>
            <a:ext uri="{FF2B5EF4-FFF2-40B4-BE49-F238E27FC236}">
              <a16:creationId xmlns:a16="http://schemas.microsoft.com/office/drawing/2014/main" id="{82CE3374-4F94-4302-958E-C3F706A52F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3" name="CustomShape 1">
          <a:extLst>
            <a:ext uri="{FF2B5EF4-FFF2-40B4-BE49-F238E27FC236}">
              <a16:creationId xmlns:a16="http://schemas.microsoft.com/office/drawing/2014/main" id="{C21F529A-8BBF-4CCC-BCF4-5AEB935315E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4" name="CustomShape 1">
          <a:extLst>
            <a:ext uri="{FF2B5EF4-FFF2-40B4-BE49-F238E27FC236}">
              <a16:creationId xmlns:a16="http://schemas.microsoft.com/office/drawing/2014/main" id="{0148990D-849F-460D-9F92-5A8AD862CDF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5" name="CustomShape 1">
          <a:extLst>
            <a:ext uri="{FF2B5EF4-FFF2-40B4-BE49-F238E27FC236}">
              <a16:creationId xmlns:a16="http://schemas.microsoft.com/office/drawing/2014/main" id="{86B4E6B3-F9C6-4D40-82C0-9B491059C2B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6" name="CustomShape 1">
          <a:extLst>
            <a:ext uri="{FF2B5EF4-FFF2-40B4-BE49-F238E27FC236}">
              <a16:creationId xmlns:a16="http://schemas.microsoft.com/office/drawing/2014/main" id="{24573E67-A153-4D83-929B-AD1D1E50598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7" name="CustomShape 1">
          <a:extLst>
            <a:ext uri="{FF2B5EF4-FFF2-40B4-BE49-F238E27FC236}">
              <a16:creationId xmlns:a16="http://schemas.microsoft.com/office/drawing/2014/main" id="{733AB8E4-AC51-4033-BA8B-FC0D225141D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8" name="CustomShape 1">
          <a:extLst>
            <a:ext uri="{FF2B5EF4-FFF2-40B4-BE49-F238E27FC236}">
              <a16:creationId xmlns:a16="http://schemas.microsoft.com/office/drawing/2014/main" id="{99519B91-A88A-4985-92BF-AA65C386EA6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49" name="CustomShape 1">
          <a:extLst>
            <a:ext uri="{FF2B5EF4-FFF2-40B4-BE49-F238E27FC236}">
              <a16:creationId xmlns:a16="http://schemas.microsoft.com/office/drawing/2014/main" id="{C9BB4824-CB65-4E67-8E3C-25B2D4702EB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0" name="CustomShape 1">
          <a:extLst>
            <a:ext uri="{FF2B5EF4-FFF2-40B4-BE49-F238E27FC236}">
              <a16:creationId xmlns:a16="http://schemas.microsoft.com/office/drawing/2014/main" id="{5E613D83-11DF-484F-92C0-1604EC7E3E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1" name="CustomShape 1">
          <a:extLst>
            <a:ext uri="{FF2B5EF4-FFF2-40B4-BE49-F238E27FC236}">
              <a16:creationId xmlns:a16="http://schemas.microsoft.com/office/drawing/2014/main" id="{875E1D3D-1B7F-4489-8F68-31C25276E9F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2" name="CustomShape 1">
          <a:extLst>
            <a:ext uri="{FF2B5EF4-FFF2-40B4-BE49-F238E27FC236}">
              <a16:creationId xmlns:a16="http://schemas.microsoft.com/office/drawing/2014/main" id="{1B29B22E-7E7A-4E93-B9F4-8F940C60DC4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3" name="CustomShape 1">
          <a:extLst>
            <a:ext uri="{FF2B5EF4-FFF2-40B4-BE49-F238E27FC236}">
              <a16:creationId xmlns:a16="http://schemas.microsoft.com/office/drawing/2014/main" id="{B8644F2E-0C48-4252-880D-B0D81EB187F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4" name="CustomShape 1">
          <a:extLst>
            <a:ext uri="{FF2B5EF4-FFF2-40B4-BE49-F238E27FC236}">
              <a16:creationId xmlns:a16="http://schemas.microsoft.com/office/drawing/2014/main" id="{F3484474-B001-449E-9DC1-4C9B74FE010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5" name="CustomShape 1">
          <a:extLst>
            <a:ext uri="{FF2B5EF4-FFF2-40B4-BE49-F238E27FC236}">
              <a16:creationId xmlns:a16="http://schemas.microsoft.com/office/drawing/2014/main" id="{D367DDB8-0443-4FF4-AD81-2BB6898FF05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6" name="CustomShape 1">
          <a:extLst>
            <a:ext uri="{FF2B5EF4-FFF2-40B4-BE49-F238E27FC236}">
              <a16:creationId xmlns:a16="http://schemas.microsoft.com/office/drawing/2014/main" id="{DEEBE326-F782-4FE0-98EE-8C09879DB5F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7" name="CustomShape 1">
          <a:extLst>
            <a:ext uri="{FF2B5EF4-FFF2-40B4-BE49-F238E27FC236}">
              <a16:creationId xmlns:a16="http://schemas.microsoft.com/office/drawing/2014/main" id="{911BF67D-BBC2-4261-88D2-741FB2680B2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8" name="CustomShape 1">
          <a:extLst>
            <a:ext uri="{FF2B5EF4-FFF2-40B4-BE49-F238E27FC236}">
              <a16:creationId xmlns:a16="http://schemas.microsoft.com/office/drawing/2014/main" id="{C38BCFA0-1D75-41CF-A44F-5762974687A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59" name="CustomShape 1">
          <a:extLst>
            <a:ext uri="{FF2B5EF4-FFF2-40B4-BE49-F238E27FC236}">
              <a16:creationId xmlns:a16="http://schemas.microsoft.com/office/drawing/2014/main" id="{1A5F0319-69EC-4B84-87A7-BAB3F471F4F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0" name="CustomShape 1">
          <a:extLst>
            <a:ext uri="{FF2B5EF4-FFF2-40B4-BE49-F238E27FC236}">
              <a16:creationId xmlns:a16="http://schemas.microsoft.com/office/drawing/2014/main" id="{11AD0B3A-15F0-46C7-AAD6-A32B6884508A}"/>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1" name="CustomShape 1">
          <a:extLst>
            <a:ext uri="{FF2B5EF4-FFF2-40B4-BE49-F238E27FC236}">
              <a16:creationId xmlns:a16="http://schemas.microsoft.com/office/drawing/2014/main" id="{8513BA70-EA3B-4746-8F24-6CE37B63B1C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2" name="CustomShape 1">
          <a:extLst>
            <a:ext uri="{FF2B5EF4-FFF2-40B4-BE49-F238E27FC236}">
              <a16:creationId xmlns:a16="http://schemas.microsoft.com/office/drawing/2014/main" id="{FCF54CBD-8E97-42BF-A3A2-D165B3995C1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3" name="CustomShape 1">
          <a:extLst>
            <a:ext uri="{FF2B5EF4-FFF2-40B4-BE49-F238E27FC236}">
              <a16:creationId xmlns:a16="http://schemas.microsoft.com/office/drawing/2014/main" id="{04AEFBC9-6A3C-4BBF-BA64-B22B5D28834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4" name="CustomShape 1">
          <a:extLst>
            <a:ext uri="{FF2B5EF4-FFF2-40B4-BE49-F238E27FC236}">
              <a16:creationId xmlns:a16="http://schemas.microsoft.com/office/drawing/2014/main" id="{E32ABA29-F431-4F3D-AC3E-7A61F778E36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5" name="CustomShape 1">
          <a:extLst>
            <a:ext uri="{FF2B5EF4-FFF2-40B4-BE49-F238E27FC236}">
              <a16:creationId xmlns:a16="http://schemas.microsoft.com/office/drawing/2014/main" id="{9897E714-92AC-4BB6-A6E9-D31D5A44492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6" name="CustomShape 1">
          <a:extLst>
            <a:ext uri="{FF2B5EF4-FFF2-40B4-BE49-F238E27FC236}">
              <a16:creationId xmlns:a16="http://schemas.microsoft.com/office/drawing/2014/main" id="{DF1E183D-68F1-4F31-87CA-BAAB7DA61F4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7" name="CustomShape 1">
          <a:extLst>
            <a:ext uri="{FF2B5EF4-FFF2-40B4-BE49-F238E27FC236}">
              <a16:creationId xmlns:a16="http://schemas.microsoft.com/office/drawing/2014/main" id="{01BDB979-A222-49E9-9A8A-DF924865BA0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8" name="CustomShape 1">
          <a:extLst>
            <a:ext uri="{FF2B5EF4-FFF2-40B4-BE49-F238E27FC236}">
              <a16:creationId xmlns:a16="http://schemas.microsoft.com/office/drawing/2014/main" id="{F3AECBC3-3CB3-4016-8F46-37C1280057A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69" name="CustomShape 1">
          <a:extLst>
            <a:ext uri="{FF2B5EF4-FFF2-40B4-BE49-F238E27FC236}">
              <a16:creationId xmlns:a16="http://schemas.microsoft.com/office/drawing/2014/main" id="{F30A0C77-262A-4CAF-98E5-58A495F4F6E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0" name="CustomShape 1">
          <a:extLst>
            <a:ext uri="{FF2B5EF4-FFF2-40B4-BE49-F238E27FC236}">
              <a16:creationId xmlns:a16="http://schemas.microsoft.com/office/drawing/2014/main" id="{2AD5F586-7897-4187-973F-3BDAF8D9673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1" name="CustomShape 1">
          <a:extLst>
            <a:ext uri="{FF2B5EF4-FFF2-40B4-BE49-F238E27FC236}">
              <a16:creationId xmlns:a16="http://schemas.microsoft.com/office/drawing/2014/main" id="{ACF5BE30-9C9B-4747-B653-C54B767CDBD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2" name="CustomShape 1">
          <a:extLst>
            <a:ext uri="{FF2B5EF4-FFF2-40B4-BE49-F238E27FC236}">
              <a16:creationId xmlns:a16="http://schemas.microsoft.com/office/drawing/2014/main" id="{5101A417-3355-441F-BA34-4F7E490DF70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3" name="CustomShape 1">
          <a:extLst>
            <a:ext uri="{FF2B5EF4-FFF2-40B4-BE49-F238E27FC236}">
              <a16:creationId xmlns:a16="http://schemas.microsoft.com/office/drawing/2014/main" id="{FE7D5381-0F53-44DE-AE50-5B0584E2B44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4" name="CustomShape 1">
          <a:extLst>
            <a:ext uri="{FF2B5EF4-FFF2-40B4-BE49-F238E27FC236}">
              <a16:creationId xmlns:a16="http://schemas.microsoft.com/office/drawing/2014/main" id="{3BEBC9E7-16FD-4657-A576-4BE82E7DAD1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5" name="CustomShape 1">
          <a:extLst>
            <a:ext uri="{FF2B5EF4-FFF2-40B4-BE49-F238E27FC236}">
              <a16:creationId xmlns:a16="http://schemas.microsoft.com/office/drawing/2014/main" id="{7E88785B-FFB3-42B4-89DA-3EF853638D3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6" name="CustomShape 1">
          <a:extLst>
            <a:ext uri="{FF2B5EF4-FFF2-40B4-BE49-F238E27FC236}">
              <a16:creationId xmlns:a16="http://schemas.microsoft.com/office/drawing/2014/main" id="{113E0F39-A5DE-4B03-84CC-E6FDA295BFF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7" name="CustomShape 1">
          <a:extLst>
            <a:ext uri="{FF2B5EF4-FFF2-40B4-BE49-F238E27FC236}">
              <a16:creationId xmlns:a16="http://schemas.microsoft.com/office/drawing/2014/main" id="{AFD42DF1-9355-49B0-9A3C-C6B091C6457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8" name="CustomShape 1">
          <a:extLst>
            <a:ext uri="{FF2B5EF4-FFF2-40B4-BE49-F238E27FC236}">
              <a16:creationId xmlns:a16="http://schemas.microsoft.com/office/drawing/2014/main" id="{C7F65565-5FEA-48ED-BADF-E022A0D66C1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79" name="CustomShape 1">
          <a:extLst>
            <a:ext uri="{FF2B5EF4-FFF2-40B4-BE49-F238E27FC236}">
              <a16:creationId xmlns:a16="http://schemas.microsoft.com/office/drawing/2014/main" id="{2A6FE063-8763-4451-B821-0D178B67A45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0" name="CustomShape 1">
          <a:extLst>
            <a:ext uri="{FF2B5EF4-FFF2-40B4-BE49-F238E27FC236}">
              <a16:creationId xmlns:a16="http://schemas.microsoft.com/office/drawing/2014/main" id="{F254A182-B38E-4D44-9612-0306119922F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1" name="CustomShape 1">
          <a:extLst>
            <a:ext uri="{FF2B5EF4-FFF2-40B4-BE49-F238E27FC236}">
              <a16:creationId xmlns:a16="http://schemas.microsoft.com/office/drawing/2014/main" id="{DCB138D9-43AB-47B6-9B3B-51EB1471632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2" name="CustomShape 1">
          <a:extLst>
            <a:ext uri="{FF2B5EF4-FFF2-40B4-BE49-F238E27FC236}">
              <a16:creationId xmlns:a16="http://schemas.microsoft.com/office/drawing/2014/main" id="{A4818B66-8115-4E73-9BEA-D7AD842CA3E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3" name="CustomShape 1">
          <a:extLst>
            <a:ext uri="{FF2B5EF4-FFF2-40B4-BE49-F238E27FC236}">
              <a16:creationId xmlns:a16="http://schemas.microsoft.com/office/drawing/2014/main" id="{BCBB6571-5272-4A56-90CD-F093B4E8F8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4" name="CustomShape 1">
          <a:extLst>
            <a:ext uri="{FF2B5EF4-FFF2-40B4-BE49-F238E27FC236}">
              <a16:creationId xmlns:a16="http://schemas.microsoft.com/office/drawing/2014/main" id="{43A0B252-0F9F-46B1-9F58-C5B18EB4B87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5" name="CustomShape 1">
          <a:extLst>
            <a:ext uri="{FF2B5EF4-FFF2-40B4-BE49-F238E27FC236}">
              <a16:creationId xmlns:a16="http://schemas.microsoft.com/office/drawing/2014/main" id="{1735A75D-797B-4F8C-B886-C3225D934B3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6" name="CustomShape 1">
          <a:extLst>
            <a:ext uri="{FF2B5EF4-FFF2-40B4-BE49-F238E27FC236}">
              <a16:creationId xmlns:a16="http://schemas.microsoft.com/office/drawing/2014/main" id="{7FCD62BE-9CF9-42A5-BF28-A0F63EADA1F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7" name="CustomShape 1">
          <a:extLst>
            <a:ext uri="{FF2B5EF4-FFF2-40B4-BE49-F238E27FC236}">
              <a16:creationId xmlns:a16="http://schemas.microsoft.com/office/drawing/2014/main" id="{9525D3C9-7E77-46C9-9A33-8EA1D23C1C5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8" name="CustomShape 1">
          <a:extLst>
            <a:ext uri="{FF2B5EF4-FFF2-40B4-BE49-F238E27FC236}">
              <a16:creationId xmlns:a16="http://schemas.microsoft.com/office/drawing/2014/main" id="{1CC059E7-FE69-4DCE-AB2C-7ED68729982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89" name="CustomShape 1">
          <a:extLst>
            <a:ext uri="{FF2B5EF4-FFF2-40B4-BE49-F238E27FC236}">
              <a16:creationId xmlns:a16="http://schemas.microsoft.com/office/drawing/2014/main" id="{66055A86-0633-491C-8C38-FB8AA95AAC3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0" name="CustomShape 1">
          <a:extLst>
            <a:ext uri="{FF2B5EF4-FFF2-40B4-BE49-F238E27FC236}">
              <a16:creationId xmlns:a16="http://schemas.microsoft.com/office/drawing/2014/main" id="{0FA1837C-148C-4030-AF1A-9E7ABA1A696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1" name="CustomShape 1">
          <a:extLst>
            <a:ext uri="{FF2B5EF4-FFF2-40B4-BE49-F238E27FC236}">
              <a16:creationId xmlns:a16="http://schemas.microsoft.com/office/drawing/2014/main" id="{75BC14BD-CCCC-4C77-A46D-A122EBB3D19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2" name="CustomShape 1">
          <a:extLst>
            <a:ext uri="{FF2B5EF4-FFF2-40B4-BE49-F238E27FC236}">
              <a16:creationId xmlns:a16="http://schemas.microsoft.com/office/drawing/2014/main" id="{E53F2402-43FA-4A0E-8310-8367EB5114D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3" name="CustomShape 1">
          <a:extLst>
            <a:ext uri="{FF2B5EF4-FFF2-40B4-BE49-F238E27FC236}">
              <a16:creationId xmlns:a16="http://schemas.microsoft.com/office/drawing/2014/main" id="{99AB9D9D-28C3-4CF9-8F91-7D24FAE8F71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4" name="CustomShape 1">
          <a:extLst>
            <a:ext uri="{FF2B5EF4-FFF2-40B4-BE49-F238E27FC236}">
              <a16:creationId xmlns:a16="http://schemas.microsoft.com/office/drawing/2014/main" id="{FF89CD95-F85C-4614-A374-227198DC5B0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5" name="CustomShape 1">
          <a:extLst>
            <a:ext uri="{FF2B5EF4-FFF2-40B4-BE49-F238E27FC236}">
              <a16:creationId xmlns:a16="http://schemas.microsoft.com/office/drawing/2014/main" id="{47493E81-9EC8-4CCF-904F-C2732E5C03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6" name="CustomShape 1">
          <a:extLst>
            <a:ext uri="{FF2B5EF4-FFF2-40B4-BE49-F238E27FC236}">
              <a16:creationId xmlns:a16="http://schemas.microsoft.com/office/drawing/2014/main" id="{B1602A6C-A01D-4932-B91A-A8502F18AAC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7" name="CustomShape 1">
          <a:extLst>
            <a:ext uri="{FF2B5EF4-FFF2-40B4-BE49-F238E27FC236}">
              <a16:creationId xmlns:a16="http://schemas.microsoft.com/office/drawing/2014/main" id="{7768DA6A-BC65-4B45-9BD9-D7FACD49F25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8" name="CustomShape 1">
          <a:extLst>
            <a:ext uri="{FF2B5EF4-FFF2-40B4-BE49-F238E27FC236}">
              <a16:creationId xmlns:a16="http://schemas.microsoft.com/office/drawing/2014/main" id="{081B9543-5572-48AC-833C-15DCF7CA37E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399" name="CustomShape 1">
          <a:extLst>
            <a:ext uri="{FF2B5EF4-FFF2-40B4-BE49-F238E27FC236}">
              <a16:creationId xmlns:a16="http://schemas.microsoft.com/office/drawing/2014/main" id="{6ECB74DA-2EF0-4707-B9AF-443FDC12EE4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0" name="CustomShape 1">
          <a:extLst>
            <a:ext uri="{FF2B5EF4-FFF2-40B4-BE49-F238E27FC236}">
              <a16:creationId xmlns:a16="http://schemas.microsoft.com/office/drawing/2014/main" id="{04B1DE33-ABA3-449D-8248-03000DCE6FA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1" name="CustomShape 1">
          <a:extLst>
            <a:ext uri="{FF2B5EF4-FFF2-40B4-BE49-F238E27FC236}">
              <a16:creationId xmlns:a16="http://schemas.microsoft.com/office/drawing/2014/main" id="{210D9CA9-4588-4928-8B80-9EBCE5FA69C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2" name="CustomShape 1">
          <a:extLst>
            <a:ext uri="{FF2B5EF4-FFF2-40B4-BE49-F238E27FC236}">
              <a16:creationId xmlns:a16="http://schemas.microsoft.com/office/drawing/2014/main" id="{2125DC1B-B035-4ADC-8D30-38EF5667F7F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3" name="CustomShape 1">
          <a:extLst>
            <a:ext uri="{FF2B5EF4-FFF2-40B4-BE49-F238E27FC236}">
              <a16:creationId xmlns:a16="http://schemas.microsoft.com/office/drawing/2014/main" id="{12DAE889-D42C-446D-A3E8-4980C370BF7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4" name="CustomShape 1">
          <a:extLst>
            <a:ext uri="{FF2B5EF4-FFF2-40B4-BE49-F238E27FC236}">
              <a16:creationId xmlns:a16="http://schemas.microsoft.com/office/drawing/2014/main" id="{D728A889-01DF-4445-889A-C5607DC8D8D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5" name="CustomShape 1">
          <a:extLst>
            <a:ext uri="{FF2B5EF4-FFF2-40B4-BE49-F238E27FC236}">
              <a16:creationId xmlns:a16="http://schemas.microsoft.com/office/drawing/2014/main" id="{36934F2D-E30E-4CD8-B914-D9708F43A49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6" name="CustomShape 1">
          <a:extLst>
            <a:ext uri="{FF2B5EF4-FFF2-40B4-BE49-F238E27FC236}">
              <a16:creationId xmlns:a16="http://schemas.microsoft.com/office/drawing/2014/main" id="{DF2EC19B-608D-4418-9A85-7AB6B4B2D4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7" name="CustomShape 1">
          <a:extLst>
            <a:ext uri="{FF2B5EF4-FFF2-40B4-BE49-F238E27FC236}">
              <a16:creationId xmlns:a16="http://schemas.microsoft.com/office/drawing/2014/main" id="{6C5822D3-97E9-4CFB-B537-AD4BD1AE1B3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8" name="CustomShape 1">
          <a:extLst>
            <a:ext uri="{FF2B5EF4-FFF2-40B4-BE49-F238E27FC236}">
              <a16:creationId xmlns:a16="http://schemas.microsoft.com/office/drawing/2014/main" id="{53869CE9-D996-456D-A450-F103959FD98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09" name="CustomShape 1">
          <a:extLst>
            <a:ext uri="{FF2B5EF4-FFF2-40B4-BE49-F238E27FC236}">
              <a16:creationId xmlns:a16="http://schemas.microsoft.com/office/drawing/2014/main" id="{0A808200-A70A-4CB3-B8AF-0B3D465361B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0" name="CustomShape 1">
          <a:extLst>
            <a:ext uri="{FF2B5EF4-FFF2-40B4-BE49-F238E27FC236}">
              <a16:creationId xmlns:a16="http://schemas.microsoft.com/office/drawing/2014/main" id="{951472C1-47CD-4665-87F2-69C1250D228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1" name="CustomShape 1">
          <a:extLst>
            <a:ext uri="{FF2B5EF4-FFF2-40B4-BE49-F238E27FC236}">
              <a16:creationId xmlns:a16="http://schemas.microsoft.com/office/drawing/2014/main" id="{D2BFAAD0-6558-42CD-B724-F69A068FCE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2" name="CustomShape 1">
          <a:extLst>
            <a:ext uri="{FF2B5EF4-FFF2-40B4-BE49-F238E27FC236}">
              <a16:creationId xmlns:a16="http://schemas.microsoft.com/office/drawing/2014/main" id="{AE5BF5BA-4C29-4EA8-9D8C-7E98A650DA2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3" name="CustomShape 1">
          <a:extLst>
            <a:ext uri="{FF2B5EF4-FFF2-40B4-BE49-F238E27FC236}">
              <a16:creationId xmlns:a16="http://schemas.microsoft.com/office/drawing/2014/main" id="{F7622F68-5F5F-484C-832C-24A1F68BE36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4" name="CustomShape 1">
          <a:extLst>
            <a:ext uri="{FF2B5EF4-FFF2-40B4-BE49-F238E27FC236}">
              <a16:creationId xmlns:a16="http://schemas.microsoft.com/office/drawing/2014/main" id="{F4D240FD-4B8A-4107-A75F-21BDA30551D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5" name="CustomShape 1">
          <a:extLst>
            <a:ext uri="{FF2B5EF4-FFF2-40B4-BE49-F238E27FC236}">
              <a16:creationId xmlns:a16="http://schemas.microsoft.com/office/drawing/2014/main" id="{911DE7E6-520E-4E3F-B64E-2620EE1856F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6" name="CustomShape 1">
          <a:extLst>
            <a:ext uri="{FF2B5EF4-FFF2-40B4-BE49-F238E27FC236}">
              <a16:creationId xmlns:a16="http://schemas.microsoft.com/office/drawing/2014/main" id="{3870EFB5-1733-4A9A-96D1-E08B885D079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7" name="CustomShape 1">
          <a:extLst>
            <a:ext uri="{FF2B5EF4-FFF2-40B4-BE49-F238E27FC236}">
              <a16:creationId xmlns:a16="http://schemas.microsoft.com/office/drawing/2014/main" id="{B67610C0-7201-42BA-9C43-C329077D38D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8" name="CustomShape 1">
          <a:extLst>
            <a:ext uri="{FF2B5EF4-FFF2-40B4-BE49-F238E27FC236}">
              <a16:creationId xmlns:a16="http://schemas.microsoft.com/office/drawing/2014/main" id="{D77CE31B-419E-4337-82CE-659494D3872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19" name="CustomShape 1">
          <a:extLst>
            <a:ext uri="{FF2B5EF4-FFF2-40B4-BE49-F238E27FC236}">
              <a16:creationId xmlns:a16="http://schemas.microsoft.com/office/drawing/2014/main" id="{82677F4C-2CD0-49E9-A423-C2F124B29B8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0" name="CustomShape 1">
          <a:extLst>
            <a:ext uri="{FF2B5EF4-FFF2-40B4-BE49-F238E27FC236}">
              <a16:creationId xmlns:a16="http://schemas.microsoft.com/office/drawing/2014/main" id="{648B449D-364D-4536-A6EC-E7330EAB77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1" name="CustomShape 1">
          <a:extLst>
            <a:ext uri="{FF2B5EF4-FFF2-40B4-BE49-F238E27FC236}">
              <a16:creationId xmlns:a16="http://schemas.microsoft.com/office/drawing/2014/main" id="{5FB6678C-258C-44FA-B6AA-7EE77343392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2" name="CustomShape 1">
          <a:extLst>
            <a:ext uri="{FF2B5EF4-FFF2-40B4-BE49-F238E27FC236}">
              <a16:creationId xmlns:a16="http://schemas.microsoft.com/office/drawing/2014/main" id="{05AD1FB7-EE15-412B-A68F-0484527D36EE}"/>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3" name="CustomShape 1">
          <a:extLst>
            <a:ext uri="{FF2B5EF4-FFF2-40B4-BE49-F238E27FC236}">
              <a16:creationId xmlns:a16="http://schemas.microsoft.com/office/drawing/2014/main" id="{131D653A-798D-49DE-9A97-5C35262B23C5}"/>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4" name="CustomShape 1">
          <a:extLst>
            <a:ext uri="{FF2B5EF4-FFF2-40B4-BE49-F238E27FC236}">
              <a16:creationId xmlns:a16="http://schemas.microsoft.com/office/drawing/2014/main" id="{D005916F-7C3D-4CEF-8231-7B86EDFD75C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5" name="CustomShape 1">
          <a:extLst>
            <a:ext uri="{FF2B5EF4-FFF2-40B4-BE49-F238E27FC236}">
              <a16:creationId xmlns:a16="http://schemas.microsoft.com/office/drawing/2014/main" id="{03317023-B92D-424E-AB1C-AF25C3B026E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6" name="CustomShape 1">
          <a:extLst>
            <a:ext uri="{FF2B5EF4-FFF2-40B4-BE49-F238E27FC236}">
              <a16:creationId xmlns:a16="http://schemas.microsoft.com/office/drawing/2014/main" id="{6CD1E923-114C-4613-8BA8-D03868A57C0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7" name="CustomShape 1">
          <a:extLst>
            <a:ext uri="{FF2B5EF4-FFF2-40B4-BE49-F238E27FC236}">
              <a16:creationId xmlns:a16="http://schemas.microsoft.com/office/drawing/2014/main" id="{27A1897D-6B09-4024-A004-472D1EE32E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8" name="CustomShape 1">
          <a:extLst>
            <a:ext uri="{FF2B5EF4-FFF2-40B4-BE49-F238E27FC236}">
              <a16:creationId xmlns:a16="http://schemas.microsoft.com/office/drawing/2014/main" id="{1F2A173B-1240-4E6A-9F42-7233FB48E5A3}"/>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29" name="CustomShape 1">
          <a:extLst>
            <a:ext uri="{FF2B5EF4-FFF2-40B4-BE49-F238E27FC236}">
              <a16:creationId xmlns:a16="http://schemas.microsoft.com/office/drawing/2014/main" id="{93F6FFA5-4532-42F9-8AA3-881136CC75A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0" name="CustomShape 1">
          <a:extLst>
            <a:ext uri="{FF2B5EF4-FFF2-40B4-BE49-F238E27FC236}">
              <a16:creationId xmlns:a16="http://schemas.microsoft.com/office/drawing/2014/main" id="{15FAED51-6E26-4624-B62B-CCE61009DD4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1" name="CustomShape 1">
          <a:extLst>
            <a:ext uri="{FF2B5EF4-FFF2-40B4-BE49-F238E27FC236}">
              <a16:creationId xmlns:a16="http://schemas.microsoft.com/office/drawing/2014/main" id="{C4643C5A-7B00-4E25-A301-7BB68FE91314}"/>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2" name="CustomShape 1">
          <a:extLst>
            <a:ext uri="{FF2B5EF4-FFF2-40B4-BE49-F238E27FC236}">
              <a16:creationId xmlns:a16="http://schemas.microsoft.com/office/drawing/2014/main" id="{513AE17F-0000-4D44-A0D0-3B2303B350C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3" name="CustomShape 1">
          <a:extLst>
            <a:ext uri="{FF2B5EF4-FFF2-40B4-BE49-F238E27FC236}">
              <a16:creationId xmlns:a16="http://schemas.microsoft.com/office/drawing/2014/main" id="{2CEC94A9-325C-4C5F-9138-A7698C481F3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4" name="CustomShape 1">
          <a:extLst>
            <a:ext uri="{FF2B5EF4-FFF2-40B4-BE49-F238E27FC236}">
              <a16:creationId xmlns:a16="http://schemas.microsoft.com/office/drawing/2014/main" id="{09ABE927-AEE2-4C8D-8588-FFF9B4AE8DB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5" name="CustomShape 1">
          <a:extLst>
            <a:ext uri="{FF2B5EF4-FFF2-40B4-BE49-F238E27FC236}">
              <a16:creationId xmlns:a16="http://schemas.microsoft.com/office/drawing/2014/main" id="{FB37D760-B636-4201-BEF2-9D287F46A86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6" name="CustomShape 1">
          <a:extLst>
            <a:ext uri="{FF2B5EF4-FFF2-40B4-BE49-F238E27FC236}">
              <a16:creationId xmlns:a16="http://schemas.microsoft.com/office/drawing/2014/main" id="{DA005070-FF01-40AD-A2FA-00BE09BF2B7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7" name="CustomShape 1">
          <a:extLst>
            <a:ext uri="{FF2B5EF4-FFF2-40B4-BE49-F238E27FC236}">
              <a16:creationId xmlns:a16="http://schemas.microsoft.com/office/drawing/2014/main" id="{71F19B46-AF55-4DA4-A135-93D009D0100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8" name="CustomShape 1">
          <a:extLst>
            <a:ext uri="{FF2B5EF4-FFF2-40B4-BE49-F238E27FC236}">
              <a16:creationId xmlns:a16="http://schemas.microsoft.com/office/drawing/2014/main" id="{5F333D0B-F88E-495E-81C5-320994C6FA0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39" name="CustomShape 1">
          <a:extLst>
            <a:ext uri="{FF2B5EF4-FFF2-40B4-BE49-F238E27FC236}">
              <a16:creationId xmlns:a16="http://schemas.microsoft.com/office/drawing/2014/main" id="{FF4F1041-6D52-4049-8B0D-8019B4E830D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0" name="CustomShape 1">
          <a:extLst>
            <a:ext uri="{FF2B5EF4-FFF2-40B4-BE49-F238E27FC236}">
              <a16:creationId xmlns:a16="http://schemas.microsoft.com/office/drawing/2014/main" id="{E785FE5C-7FB1-4CF1-ACE2-369C1D19B037}"/>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1" name="CustomShape 1">
          <a:extLst>
            <a:ext uri="{FF2B5EF4-FFF2-40B4-BE49-F238E27FC236}">
              <a16:creationId xmlns:a16="http://schemas.microsoft.com/office/drawing/2014/main" id="{A4B5C467-1821-4548-9614-A6FBB1C5EB19}"/>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2" name="CustomShape 1">
          <a:extLst>
            <a:ext uri="{FF2B5EF4-FFF2-40B4-BE49-F238E27FC236}">
              <a16:creationId xmlns:a16="http://schemas.microsoft.com/office/drawing/2014/main" id="{88FF7CA0-2435-413B-BBAC-FAC8FB2A818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3" name="CustomShape 1">
          <a:extLst>
            <a:ext uri="{FF2B5EF4-FFF2-40B4-BE49-F238E27FC236}">
              <a16:creationId xmlns:a16="http://schemas.microsoft.com/office/drawing/2014/main" id="{03E47D3A-C04A-45A6-B710-C5D5E38C8B4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4" name="CustomShape 1">
          <a:extLst>
            <a:ext uri="{FF2B5EF4-FFF2-40B4-BE49-F238E27FC236}">
              <a16:creationId xmlns:a16="http://schemas.microsoft.com/office/drawing/2014/main" id="{9EC6C649-E2AF-4346-9579-997752E01D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5" name="CustomShape 1">
          <a:extLst>
            <a:ext uri="{FF2B5EF4-FFF2-40B4-BE49-F238E27FC236}">
              <a16:creationId xmlns:a16="http://schemas.microsoft.com/office/drawing/2014/main" id="{F6E90BB2-B957-4BCA-A7F3-9B97F20699A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6" name="CustomShape 1">
          <a:extLst>
            <a:ext uri="{FF2B5EF4-FFF2-40B4-BE49-F238E27FC236}">
              <a16:creationId xmlns:a16="http://schemas.microsoft.com/office/drawing/2014/main" id="{0AFC0D7C-6224-4A4A-ACD6-5E2875A05A3F}"/>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7" name="CustomShape 1">
          <a:extLst>
            <a:ext uri="{FF2B5EF4-FFF2-40B4-BE49-F238E27FC236}">
              <a16:creationId xmlns:a16="http://schemas.microsoft.com/office/drawing/2014/main" id="{3DD7363A-C4A6-42B5-9CDC-0CFF52B0FA32}"/>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8" name="CustomShape 1">
          <a:extLst>
            <a:ext uri="{FF2B5EF4-FFF2-40B4-BE49-F238E27FC236}">
              <a16:creationId xmlns:a16="http://schemas.microsoft.com/office/drawing/2014/main" id="{13B7ABC7-0A28-4DDB-8E36-55A4C787E70C}"/>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49" name="CustomShape 1">
          <a:extLst>
            <a:ext uri="{FF2B5EF4-FFF2-40B4-BE49-F238E27FC236}">
              <a16:creationId xmlns:a16="http://schemas.microsoft.com/office/drawing/2014/main" id="{AB2C87D3-993F-456B-A148-EB3B37B479D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0" name="CustomShape 1">
          <a:extLst>
            <a:ext uri="{FF2B5EF4-FFF2-40B4-BE49-F238E27FC236}">
              <a16:creationId xmlns:a16="http://schemas.microsoft.com/office/drawing/2014/main" id="{75E7246C-3B87-4F88-AFD5-B76C5962699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1" name="CustomShape 1">
          <a:extLst>
            <a:ext uri="{FF2B5EF4-FFF2-40B4-BE49-F238E27FC236}">
              <a16:creationId xmlns:a16="http://schemas.microsoft.com/office/drawing/2014/main" id="{05DFD6C3-A9D7-48E2-96C1-8C024E8C8648}"/>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2" name="CustomShape 1">
          <a:extLst>
            <a:ext uri="{FF2B5EF4-FFF2-40B4-BE49-F238E27FC236}">
              <a16:creationId xmlns:a16="http://schemas.microsoft.com/office/drawing/2014/main" id="{B7149402-3B7F-4D00-B6BD-E3D58066F9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3" name="CustomShape 1">
          <a:extLst>
            <a:ext uri="{FF2B5EF4-FFF2-40B4-BE49-F238E27FC236}">
              <a16:creationId xmlns:a16="http://schemas.microsoft.com/office/drawing/2014/main" id="{0585518F-AB95-43A6-B9F8-9329FECA482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4" name="CustomShape 1">
          <a:extLst>
            <a:ext uri="{FF2B5EF4-FFF2-40B4-BE49-F238E27FC236}">
              <a16:creationId xmlns:a16="http://schemas.microsoft.com/office/drawing/2014/main" id="{B0BB0CD1-4FF4-4BFA-BF22-1598AEE291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5" name="CustomShape 1">
          <a:extLst>
            <a:ext uri="{FF2B5EF4-FFF2-40B4-BE49-F238E27FC236}">
              <a16:creationId xmlns:a16="http://schemas.microsoft.com/office/drawing/2014/main" id="{397626D6-A1E7-4809-A8A5-A4F6757400F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6" name="CustomShape 1">
          <a:extLst>
            <a:ext uri="{FF2B5EF4-FFF2-40B4-BE49-F238E27FC236}">
              <a16:creationId xmlns:a16="http://schemas.microsoft.com/office/drawing/2014/main" id="{9686C101-32A4-4148-A748-502C2393A6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7" name="CustomShape 1">
          <a:extLst>
            <a:ext uri="{FF2B5EF4-FFF2-40B4-BE49-F238E27FC236}">
              <a16:creationId xmlns:a16="http://schemas.microsoft.com/office/drawing/2014/main" id="{9BAC5935-2127-4C02-AD44-6BC2A287262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8" name="CustomShape 1">
          <a:extLst>
            <a:ext uri="{FF2B5EF4-FFF2-40B4-BE49-F238E27FC236}">
              <a16:creationId xmlns:a16="http://schemas.microsoft.com/office/drawing/2014/main" id="{684E548D-6880-41DF-B236-ECAEE865A0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59" name="CustomShape 1">
          <a:extLst>
            <a:ext uri="{FF2B5EF4-FFF2-40B4-BE49-F238E27FC236}">
              <a16:creationId xmlns:a16="http://schemas.microsoft.com/office/drawing/2014/main" id="{1E8A460F-830C-4C2E-A3A0-05DD13D86A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0" name="CustomShape 1">
          <a:extLst>
            <a:ext uri="{FF2B5EF4-FFF2-40B4-BE49-F238E27FC236}">
              <a16:creationId xmlns:a16="http://schemas.microsoft.com/office/drawing/2014/main" id="{461961AC-A24A-459A-B148-39912663E3E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1" name="CustomShape 1">
          <a:extLst>
            <a:ext uri="{FF2B5EF4-FFF2-40B4-BE49-F238E27FC236}">
              <a16:creationId xmlns:a16="http://schemas.microsoft.com/office/drawing/2014/main" id="{9086AFDC-34A0-43ED-A099-9CF36AE5252D}"/>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2" name="CustomShape 1">
          <a:extLst>
            <a:ext uri="{FF2B5EF4-FFF2-40B4-BE49-F238E27FC236}">
              <a16:creationId xmlns:a16="http://schemas.microsoft.com/office/drawing/2014/main" id="{C6F08663-7438-4938-A8D7-8FF92531A2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3" name="CustomShape 1">
          <a:extLst>
            <a:ext uri="{FF2B5EF4-FFF2-40B4-BE49-F238E27FC236}">
              <a16:creationId xmlns:a16="http://schemas.microsoft.com/office/drawing/2014/main" id="{F3118EC9-F001-420E-8326-EBE5730E539B}"/>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4" name="CustomShape 1">
          <a:extLst>
            <a:ext uri="{FF2B5EF4-FFF2-40B4-BE49-F238E27FC236}">
              <a16:creationId xmlns:a16="http://schemas.microsoft.com/office/drawing/2014/main" id="{DFE6B825-6EA1-467E-A609-7BFC49D15B9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5" name="CustomShape 1">
          <a:extLst>
            <a:ext uri="{FF2B5EF4-FFF2-40B4-BE49-F238E27FC236}">
              <a16:creationId xmlns:a16="http://schemas.microsoft.com/office/drawing/2014/main" id="{813A7B1F-A70A-4FB7-9E14-AB9E397598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6" name="CustomShape 1">
          <a:extLst>
            <a:ext uri="{FF2B5EF4-FFF2-40B4-BE49-F238E27FC236}">
              <a16:creationId xmlns:a16="http://schemas.microsoft.com/office/drawing/2014/main" id="{422DD5A3-32F8-4ABC-8105-3AF1A5C504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7" name="CustomShape 1">
          <a:extLst>
            <a:ext uri="{FF2B5EF4-FFF2-40B4-BE49-F238E27FC236}">
              <a16:creationId xmlns:a16="http://schemas.microsoft.com/office/drawing/2014/main" id="{E55F7221-FA09-4744-87DD-2A29FAF9D42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8" name="CustomShape 1">
          <a:extLst>
            <a:ext uri="{FF2B5EF4-FFF2-40B4-BE49-F238E27FC236}">
              <a16:creationId xmlns:a16="http://schemas.microsoft.com/office/drawing/2014/main" id="{6B2E2B21-6251-4032-8E3B-DE7EBF9A62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69" name="CustomShape 1">
          <a:extLst>
            <a:ext uri="{FF2B5EF4-FFF2-40B4-BE49-F238E27FC236}">
              <a16:creationId xmlns:a16="http://schemas.microsoft.com/office/drawing/2014/main" id="{597EC025-73C3-49F7-9E05-AC0C9C4B2451}"/>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0" name="CustomShape 1">
          <a:extLst>
            <a:ext uri="{FF2B5EF4-FFF2-40B4-BE49-F238E27FC236}">
              <a16:creationId xmlns:a16="http://schemas.microsoft.com/office/drawing/2014/main" id="{E1E8C8E0-C66D-41D7-BE57-FF806C526D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1" name="CustomShape 1">
          <a:extLst>
            <a:ext uri="{FF2B5EF4-FFF2-40B4-BE49-F238E27FC236}">
              <a16:creationId xmlns:a16="http://schemas.microsoft.com/office/drawing/2014/main" id="{C4815F92-A08A-404E-846F-A548FFA1B730}"/>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2" name="CustomShape 1">
          <a:extLst>
            <a:ext uri="{FF2B5EF4-FFF2-40B4-BE49-F238E27FC236}">
              <a16:creationId xmlns:a16="http://schemas.microsoft.com/office/drawing/2014/main" id="{82CCC3DE-933B-430E-995A-D4933E949526}"/>
            </a:ext>
          </a:extLst>
        </xdr:cNvPr>
        <xdr:cNvSpPr/>
      </xdr:nvSpPr>
      <xdr:spPr>
        <a:xfrm>
          <a:off x="3889540" y="491490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3" name="CustomShape 1">
          <a:extLst>
            <a:ext uri="{FF2B5EF4-FFF2-40B4-BE49-F238E27FC236}">
              <a16:creationId xmlns:a16="http://schemas.microsoft.com/office/drawing/2014/main" id="{AB781C3B-1770-4DFF-8C19-753157EB38F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4" name="CustomShape 1">
          <a:extLst>
            <a:ext uri="{FF2B5EF4-FFF2-40B4-BE49-F238E27FC236}">
              <a16:creationId xmlns:a16="http://schemas.microsoft.com/office/drawing/2014/main" id="{4A9C6D31-8BBE-4A5E-A104-3962804847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5" name="CustomShape 1">
          <a:extLst>
            <a:ext uri="{FF2B5EF4-FFF2-40B4-BE49-F238E27FC236}">
              <a16:creationId xmlns:a16="http://schemas.microsoft.com/office/drawing/2014/main" id="{549E610C-B5FD-49C7-A5D9-9B9F3753CB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6" name="CustomShape 1">
          <a:extLst>
            <a:ext uri="{FF2B5EF4-FFF2-40B4-BE49-F238E27FC236}">
              <a16:creationId xmlns:a16="http://schemas.microsoft.com/office/drawing/2014/main" id="{F0A40F85-D316-40D3-99A1-C3ECF080B69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7" name="CustomShape 1">
          <a:extLst>
            <a:ext uri="{FF2B5EF4-FFF2-40B4-BE49-F238E27FC236}">
              <a16:creationId xmlns:a16="http://schemas.microsoft.com/office/drawing/2014/main" id="{1BD897AF-60FE-4093-9F97-66D8FBEA87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8" name="CustomShape 1">
          <a:extLst>
            <a:ext uri="{FF2B5EF4-FFF2-40B4-BE49-F238E27FC236}">
              <a16:creationId xmlns:a16="http://schemas.microsoft.com/office/drawing/2014/main" id="{2E43F5C0-E4F2-4F37-B216-04A432AEC8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79" name="CustomShape 1">
          <a:extLst>
            <a:ext uri="{FF2B5EF4-FFF2-40B4-BE49-F238E27FC236}">
              <a16:creationId xmlns:a16="http://schemas.microsoft.com/office/drawing/2014/main" id="{A933B452-523A-4AD9-998C-F81DFD209E4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0" name="CustomShape 1">
          <a:extLst>
            <a:ext uri="{FF2B5EF4-FFF2-40B4-BE49-F238E27FC236}">
              <a16:creationId xmlns:a16="http://schemas.microsoft.com/office/drawing/2014/main" id="{9144FB40-B8DB-4F18-80A3-BEDC8B941E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1" name="CustomShape 1">
          <a:extLst>
            <a:ext uri="{FF2B5EF4-FFF2-40B4-BE49-F238E27FC236}">
              <a16:creationId xmlns:a16="http://schemas.microsoft.com/office/drawing/2014/main" id="{498265B2-F7A7-4BE5-9544-DD11A420471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2" name="CustomShape 1">
          <a:extLst>
            <a:ext uri="{FF2B5EF4-FFF2-40B4-BE49-F238E27FC236}">
              <a16:creationId xmlns:a16="http://schemas.microsoft.com/office/drawing/2014/main" id="{3E0CF1A9-4D6E-4C49-8FD8-6E979B631B8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3" name="CustomShape 1">
          <a:extLst>
            <a:ext uri="{FF2B5EF4-FFF2-40B4-BE49-F238E27FC236}">
              <a16:creationId xmlns:a16="http://schemas.microsoft.com/office/drawing/2014/main" id="{CC036FA8-65FC-4949-AE27-9D1BFC710C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4" name="CustomShape 1">
          <a:extLst>
            <a:ext uri="{FF2B5EF4-FFF2-40B4-BE49-F238E27FC236}">
              <a16:creationId xmlns:a16="http://schemas.microsoft.com/office/drawing/2014/main" id="{4A5DE6BE-041E-49E2-8F32-17005E2CB9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5" name="CustomShape 1">
          <a:extLst>
            <a:ext uri="{FF2B5EF4-FFF2-40B4-BE49-F238E27FC236}">
              <a16:creationId xmlns:a16="http://schemas.microsoft.com/office/drawing/2014/main" id="{9AD00208-374E-4A5A-AFB9-2847BA7101C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6" name="CustomShape 1">
          <a:extLst>
            <a:ext uri="{FF2B5EF4-FFF2-40B4-BE49-F238E27FC236}">
              <a16:creationId xmlns:a16="http://schemas.microsoft.com/office/drawing/2014/main" id="{98911351-4836-48D2-A41C-1D460032A2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7" name="CustomShape 1">
          <a:extLst>
            <a:ext uri="{FF2B5EF4-FFF2-40B4-BE49-F238E27FC236}">
              <a16:creationId xmlns:a16="http://schemas.microsoft.com/office/drawing/2014/main" id="{B798D3F5-FA01-42F7-8097-DF03359020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8" name="CustomShape 1">
          <a:extLst>
            <a:ext uri="{FF2B5EF4-FFF2-40B4-BE49-F238E27FC236}">
              <a16:creationId xmlns:a16="http://schemas.microsoft.com/office/drawing/2014/main" id="{4E927ACE-8587-4211-BD67-99BBBBDD75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89" name="CustomShape 1">
          <a:extLst>
            <a:ext uri="{FF2B5EF4-FFF2-40B4-BE49-F238E27FC236}">
              <a16:creationId xmlns:a16="http://schemas.microsoft.com/office/drawing/2014/main" id="{79B62605-237A-41AB-83EB-FC1B1F5EA8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0" name="CustomShape 1">
          <a:extLst>
            <a:ext uri="{FF2B5EF4-FFF2-40B4-BE49-F238E27FC236}">
              <a16:creationId xmlns:a16="http://schemas.microsoft.com/office/drawing/2014/main" id="{8E1F56A2-AD75-437F-800D-5B24DF095DA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1" name="CustomShape 1">
          <a:extLst>
            <a:ext uri="{FF2B5EF4-FFF2-40B4-BE49-F238E27FC236}">
              <a16:creationId xmlns:a16="http://schemas.microsoft.com/office/drawing/2014/main" id="{817831EA-2F67-4ED9-A16B-12BB6B906DA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2" name="CustomShape 1">
          <a:extLst>
            <a:ext uri="{FF2B5EF4-FFF2-40B4-BE49-F238E27FC236}">
              <a16:creationId xmlns:a16="http://schemas.microsoft.com/office/drawing/2014/main" id="{98653FB1-ED6C-4914-AA21-F58A0C018F6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3" name="CustomShape 1">
          <a:extLst>
            <a:ext uri="{FF2B5EF4-FFF2-40B4-BE49-F238E27FC236}">
              <a16:creationId xmlns:a16="http://schemas.microsoft.com/office/drawing/2014/main" id="{808D38C8-2DD2-4B47-A34F-710B55577A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4" name="CustomShape 1">
          <a:extLst>
            <a:ext uri="{FF2B5EF4-FFF2-40B4-BE49-F238E27FC236}">
              <a16:creationId xmlns:a16="http://schemas.microsoft.com/office/drawing/2014/main" id="{BAD1A244-3153-4B99-B880-2F71DA0447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5" name="CustomShape 1">
          <a:extLst>
            <a:ext uri="{FF2B5EF4-FFF2-40B4-BE49-F238E27FC236}">
              <a16:creationId xmlns:a16="http://schemas.microsoft.com/office/drawing/2014/main" id="{BAF93C56-14B5-44ED-9D19-16E48486A4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6" name="CustomShape 1">
          <a:extLst>
            <a:ext uri="{FF2B5EF4-FFF2-40B4-BE49-F238E27FC236}">
              <a16:creationId xmlns:a16="http://schemas.microsoft.com/office/drawing/2014/main" id="{1B924650-F89C-4A9A-A3EA-7AD8097EE6E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7" name="CustomShape 1">
          <a:extLst>
            <a:ext uri="{FF2B5EF4-FFF2-40B4-BE49-F238E27FC236}">
              <a16:creationId xmlns:a16="http://schemas.microsoft.com/office/drawing/2014/main" id="{218B9920-8972-4605-922E-A6370A0C5A8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8" name="CustomShape 1">
          <a:extLst>
            <a:ext uri="{FF2B5EF4-FFF2-40B4-BE49-F238E27FC236}">
              <a16:creationId xmlns:a16="http://schemas.microsoft.com/office/drawing/2014/main" id="{BF627117-2E04-4B07-A10A-EC1ABA14F3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499" name="CustomShape 1">
          <a:extLst>
            <a:ext uri="{FF2B5EF4-FFF2-40B4-BE49-F238E27FC236}">
              <a16:creationId xmlns:a16="http://schemas.microsoft.com/office/drawing/2014/main" id="{6F406B9F-5508-4C7B-ABD3-DEB1D031DA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0" name="CustomShape 1">
          <a:extLst>
            <a:ext uri="{FF2B5EF4-FFF2-40B4-BE49-F238E27FC236}">
              <a16:creationId xmlns:a16="http://schemas.microsoft.com/office/drawing/2014/main" id="{24462A58-9B75-4D0D-A200-20C5D250D5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1" name="CustomShape 1">
          <a:extLst>
            <a:ext uri="{FF2B5EF4-FFF2-40B4-BE49-F238E27FC236}">
              <a16:creationId xmlns:a16="http://schemas.microsoft.com/office/drawing/2014/main" id="{D0DBD138-5A73-4355-AB36-3A3ADF3D26E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2" name="CustomShape 1">
          <a:extLst>
            <a:ext uri="{FF2B5EF4-FFF2-40B4-BE49-F238E27FC236}">
              <a16:creationId xmlns:a16="http://schemas.microsoft.com/office/drawing/2014/main" id="{21295BF1-057F-47A8-B61B-08B9ADA7100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3" name="CustomShape 1">
          <a:extLst>
            <a:ext uri="{FF2B5EF4-FFF2-40B4-BE49-F238E27FC236}">
              <a16:creationId xmlns:a16="http://schemas.microsoft.com/office/drawing/2014/main" id="{6EA86A0E-1268-480F-A02C-CB500E6A365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4" name="CustomShape 1">
          <a:extLst>
            <a:ext uri="{FF2B5EF4-FFF2-40B4-BE49-F238E27FC236}">
              <a16:creationId xmlns:a16="http://schemas.microsoft.com/office/drawing/2014/main" id="{328FD5FA-E050-416A-A437-5D83937D53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5" name="CustomShape 1">
          <a:extLst>
            <a:ext uri="{FF2B5EF4-FFF2-40B4-BE49-F238E27FC236}">
              <a16:creationId xmlns:a16="http://schemas.microsoft.com/office/drawing/2014/main" id="{1902A9FC-D743-4107-ADCA-7E7AD49026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6" name="CustomShape 1">
          <a:extLst>
            <a:ext uri="{FF2B5EF4-FFF2-40B4-BE49-F238E27FC236}">
              <a16:creationId xmlns:a16="http://schemas.microsoft.com/office/drawing/2014/main" id="{1F751F8E-C428-484D-9C70-B2EA8DB70F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7" name="CustomShape 1">
          <a:extLst>
            <a:ext uri="{FF2B5EF4-FFF2-40B4-BE49-F238E27FC236}">
              <a16:creationId xmlns:a16="http://schemas.microsoft.com/office/drawing/2014/main" id="{F4F40A4D-4880-4C7D-AA7D-C5DCDBDDA0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8" name="CustomShape 1">
          <a:extLst>
            <a:ext uri="{FF2B5EF4-FFF2-40B4-BE49-F238E27FC236}">
              <a16:creationId xmlns:a16="http://schemas.microsoft.com/office/drawing/2014/main" id="{132E8E0E-545F-4C7C-983C-70D1B63B7B1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09" name="CustomShape 1">
          <a:extLst>
            <a:ext uri="{FF2B5EF4-FFF2-40B4-BE49-F238E27FC236}">
              <a16:creationId xmlns:a16="http://schemas.microsoft.com/office/drawing/2014/main" id="{FC64B540-F8E3-40FC-B973-797FD558CC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0" name="CustomShape 1">
          <a:extLst>
            <a:ext uri="{FF2B5EF4-FFF2-40B4-BE49-F238E27FC236}">
              <a16:creationId xmlns:a16="http://schemas.microsoft.com/office/drawing/2014/main" id="{021FA6A6-6526-44F5-9F11-4BD925D00E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1" name="CustomShape 1">
          <a:extLst>
            <a:ext uri="{FF2B5EF4-FFF2-40B4-BE49-F238E27FC236}">
              <a16:creationId xmlns:a16="http://schemas.microsoft.com/office/drawing/2014/main" id="{5C607A88-7CB1-4B13-B18F-CDD5730F46F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2" name="CustomShape 1">
          <a:extLst>
            <a:ext uri="{FF2B5EF4-FFF2-40B4-BE49-F238E27FC236}">
              <a16:creationId xmlns:a16="http://schemas.microsoft.com/office/drawing/2014/main" id="{B16D4520-C447-4714-BFD6-72D5EEC68B3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3" name="CustomShape 1">
          <a:extLst>
            <a:ext uri="{FF2B5EF4-FFF2-40B4-BE49-F238E27FC236}">
              <a16:creationId xmlns:a16="http://schemas.microsoft.com/office/drawing/2014/main" id="{7C11CFC6-F124-4215-AB6D-472F65287A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4" name="CustomShape 1">
          <a:extLst>
            <a:ext uri="{FF2B5EF4-FFF2-40B4-BE49-F238E27FC236}">
              <a16:creationId xmlns:a16="http://schemas.microsoft.com/office/drawing/2014/main" id="{94CF509F-E5ED-4CA7-A7AE-18B1CDECF1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5" name="CustomShape 1">
          <a:extLst>
            <a:ext uri="{FF2B5EF4-FFF2-40B4-BE49-F238E27FC236}">
              <a16:creationId xmlns:a16="http://schemas.microsoft.com/office/drawing/2014/main" id="{5DE7EDFC-C57F-4FFA-A7D6-47BC88608D6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6" name="CustomShape 1">
          <a:extLst>
            <a:ext uri="{FF2B5EF4-FFF2-40B4-BE49-F238E27FC236}">
              <a16:creationId xmlns:a16="http://schemas.microsoft.com/office/drawing/2014/main" id="{88AB6253-5488-475F-AAB9-556FE4E895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7" name="CustomShape 1">
          <a:extLst>
            <a:ext uri="{FF2B5EF4-FFF2-40B4-BE49-F238E27FC236}">
              <a16:creationId xmlns:a16="http://schemas.microsoft.com/office/drawing/2014/main" id="{7F03E601-D9C7-46CC-B023-2D57EC65E90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8" name="CustomShape 1">
          <a:extLst>
            <a:ext uri="{FF2B5EF4-FFF2-40B4-BE49-F238E27FC236}">
              <a16:creationId xmlns:a16="http://schemas.microsoft.com/office/drawing/2014/main" id="{E610324B-4769-42EF-8B5A-5369E32E3A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19" name="CustomShape 1">
          <a:extLst>
            <a:ext uri="{FF2B5EF4-FFF2-40B4-BE49-F238E27FC236}">
              <a16:creationId xmlns:a16="http://schemas.microsoft.com/office/drawing/2014/main" id="{72FAEF1C-818C-4543-9BD4-52F851A377A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0" name="CustomShape 1">
          <a:extLst>
            <a:ext uri="{FF2B5EF4-FFF2-40B4-BE49-F238E27FC236}">
              <a16:creationId xmlns:a16="http://schemas.microsoft.com/office/drawing/2014/main" id="{58164D2C-045D-4673-B6CF-5E160BFD749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1" name="CustomShape 1">
          <a:extLst>
            <a:ext uri="{FF2B5EF4-FFF2-40B4-BE49-F238E27FC236}">
              <a16:creationId xmlns:a16="http://schemas.microsoft.com/office/drawing/2014/main" id="{2579A8F4-53F5-4B92-A460-458F5B6A6FF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2" name="CustomShape 1">
          <a:extLst>
            <a:ext uri="{FF2B5EF4-FFF2-40B4-BE49-F238E27FC236}">
              <a16:creationId xmlns:a16="http://schemas.microsoft.com/office/drawing/2014/main" id="{66256B2C-C971-4335-9765-7DDD37C52DC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3" name="CustomShape 1">
          <a:extLst>
            <a:ext uri="{FF2B5EF4-FFF2-40B4-BE49-F238E27FC236}">
              <a16:creationId xmlns:a16="http://schemas.microsoft.com/office/drawing/2014/main" id="{EBDAF5D1-B974-4E9F-86C8-2A0A945A5B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4" name="CustomShape 1">
          <a:extLst>
            <a:ext uri="{FF2B5EF4-FFF2-40B4-BE49-F238E27FC236}">
              <a16:creationId xmlns:a16="http://schemas.microsoft.com/office/drawing/2014/main" id="{635FB9EF-9D30-46AD-8FA8-12655606FDC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5" name="CustomShape 1">
          <a:extLst>
            <a:ext uri="{FF2B5EF4-FFF2-40B4-BE49-F238E27FC236}">
              <a16:creationId xmlns:a16="http://schemas.microsoft.com/office/drawing/2014/main" id="{D01D969A-031C-4E3E-A28E-F6691AC61A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6" name="CustomShape 1">
          <a:extLst>
            <a:ext uri="{FF2B5EF4-FFF2-40B4-BE49-F238E27FC236}">
              <a16:creationId xmlns:a16="http://schemas.microsoft.com/office/drawing/2014/main" id="{8BF85B49-A41A-43C5-B6BE-8C2753AEA06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7" name="CustomShape 1">
          <a:extLst>
            <a:ext uri="{FF2B5EF4-FFF2-40B4-BE49-F238E27FC236}">
              <a16:creationId xmlns:a16="http://schemas.microsoft.com/office/drawing/2014/main" id="{438860B6-46F3-42E4-8BF6-ADA248F7CCB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8" name="CustomShape 1">
          <a:extLst>
            <a:ext uri="{FF2B5EF4-FFF2-40B4-BE49-F238E27FC236}">
              <a16:creationId xmlns:a16="http://schemas.microsoft.com/office/drawing/2014/main" id="{55164536-BB95-49B8-B66D-F25E08B709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29" name="CustomShape 1">
          <a:extLst>
            <a:ext uri="{FF2B5EF4-FFF2-40B4-BE49-F238E27FC236}">
              <a16:creationId xmlns:a16="http://schemas.microsoft.com/office/drawing/2014/main" id="{F1A717C1-CC3B-4D1E-9A4F-A52EEB16624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0" name="CustomShape 1">
          <a:extLst>
            <a:ext uri="{FF2B5EF4-FFF2-40B4-BE49-F238E27FC236}">
              <a16:creationId xmlns:a16="http://schemas.microsoft.com/office/drawing/2014/main" id="{02301062-17BC-4D5C-9DE6-9439C94A736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1" name="CustomShape 1">
          <a:extLst>
            <a:ext uri="{FF2B5EF4-FFF2-40B4-BE49-F238E27FC236}">
              <a16:creationId xmlns:a16="http://schemas.microsoft.com/office/drawing/2014/main" id="{5919771F-2EA5-4369-8D34-E5D8BA0AA8B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2" name="CustomShape 1">
          <a:extLst>
            <a:ext uri="{FF2B5EF4-FFF2-40B4-BE49-F238E27FC236}">
              <a16:creationId xmlns:a16="http://schemas.microsoft.com/office/drawing/2014/main" id="{732D4EC8-13F1-4B19-94B2-282EA76FD1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3" name="CustomShape 1">
          <a:extLst>
            <a:ext uri="{FF2B5EF4-FFF2-40B4-BE49-F238E27FC236}">
              <a16:creationId xmlns:a16="http://schemas.microsoft.com/office/drawing/2014/main" id="{A715DFA0-D98E-4A77-8E34-C31E48A0732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4" name="CustomShape 1">
          <a:extLst>
            <a:ext uri="{FF2B5EF4-FFF2-40B4-BE49-F238E27FC236}">
              <a16:creationId xmlns:a16="http://schemas.microsoft.com/office/drawing/2014/main" id="{E115D12B-B0C3-43B8-A9A3-D19DBE6E20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5" name="CustomShape 1">
          <a:extLst>
            <a:ext uri="{FF2B5EF4-FFF2-40B4-BE49-F238E27FC236}">
              <a16:creationId xmlns:a16="http://schemas.microsoft.com/office/drawing/2014/main" id="{0B89B4E3-1D01-4005-AB22-17446761251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6" name="CustomShape 1">
          <a:extLst>
            <a:ext uri="{FF2B5EF4-FFF2-40B4-BE49-F238E27FC236}">
              <a16:creationId xmlns:a16="http://schemas.microsoft.com/office/drawing/2014/main" id="{664BAD6C-1821-4835-A742-6A09EFED2E7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7" name="CustomShape 1">
          <a:extLst>
            <a:ext uri="{FF2B5EF4-FFF2-40B4-BE49-F238E27FC236}">
              <a16:creationId xmlns:a16="http://schemas.microsoft.com/office/drawing/2014/main" id="{6DBBBC43-CC3F-49E1-9FBD-7F987CA6C5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8" name="CustomShape 1">
          <a:extLst>
            <a:ext uri="{FF2B5EF4-FFF2-40B4-BE49-F238E27FC236}">
              <a16:creationId xmlns:a16="http://schemas.microsoft.com/office/drawing/2014/main" id="{DC8FD808-FBBF-485C-B7C6-3F42BE00C1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39" name="CustomShape 1">
          <a:extLst>
            <a:ext uri="{FF2B5EF4-FFF2-40B4-BE49-F238E27FC236}">
              <a16:creationId xmlns:a16="http://schemas.microsoft.com/office/drawing/2014/main" id="{245E4FAF-5783-4CAC-9E24-BF341EA278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0" name="CustomShape 1">
          <a:extLst>
            <a:ext uri="{FF2B5EF4-FFF2-40B4-BE49-F238E27FC236}">
              <a16:creationId xmlns:a16="http://schemas.microsoft.com/office/drawing/2014/main" id="{B11480B6-0848-4087-BA0D-1983FF13C5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1" name="CustomShape 1">
          <a:extLst>
            <a:ext uri="{FF2B5EF4-FFF2-40B4-BE49-F238E27FC236}">
              <a16:creationId xmlns:a16="http://schemas.microsoft.com/office/drawing/2014/main" id="{4FA02AA6-7DFF-4F45-919B-2A30A760B0F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2" name="CustomShape 1">
          <a:extLst>
            <a:ext uri="{FF2B5EF4-FFF2-40B4-BE49-F238E27FC236}">
              <a16:creationId xmlns:a16="http://schemas.microsoft.com/office/drawing/2014/main" id="{68C017CA-7CCD-4E87-9B1C-F0ADC532DFC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3" name="CustomShape 1">
          <a:extLst>
            <a:ext uri="{FF2B5EF4-FFF2-40B4-BE49-F238E27FC236}">
              <a16:creationId xmlns:a16="http://schemas.microsoft.com/office/drawing/2014/main" id="{D39E69AD-11BB-4481-90AD-E2D1502FB24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4" name="CustomShape 1">
          <a:extLst>
            <a:ext uri="{FF2B5EF4-FFF2-40B4-BE49-F238E27FC236}">
              <a16:creationId xmlns:a16="http://schemas.microsoft.com/office/drawing/2014/main" id="{49087075-4EF4-470F-8594-BF7575C99F6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5" name="CustomShape 1">
          <a:extLst>
            <a:ext uri="{FF2B5EF4-FFF2-40B4-BE49-F238E27FC236}">
              <a16:creationId xmlns:a16="http://schemas.microsoft.com/office/drawing/2014/main" id="{791FDE33-7915-497A-AEA1-07F89C9BF4B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6" name="CustomShape 1">
          <a:extLst>
            <a:ext uri="{FF2B5EF4-FFF2-40B4-BE49-F238E27FC236}">
              <a16:creationId xmlns:a16="http://schemas.microsoft.com/office/drawing/2014/main" id="{4BA9B424-6670-42BB-9DE6-14EE27B7FF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7" name="CustomShape 1">
          <a:extLst>
            <a:ext uri="{FF2B5EF4-FFF2-40B4-BE49-F238E27FC236}">
              <a16:creationId xmlns:a16="http://schemas.microsoft.com/office/drawing/2014/main" id="{314880FA-18C5-4EFC-91D4-9F7218B06CE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8" name="CustomShape 1">
          <a:extLst>
            <a:ext uri="{FF2B5EF4-FFF2-40B4-BE49-F238E27FC236}">
              <a16:creationId xmlns:a16="http://schemas.microsoft.com/office/drawing/2014/main" id="{D3E95C80-1A4C-4E5F-853E-A87B07B1BE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49" name="CustomShape 1">
          <a:extLst>
            <a:ext uri="{FF2B5EF4-FFF2-40B4-BE49-F238E27FC236}">
              <a16:creationId xmlns:a16="http://schemas.microsoft.com/office/drawing/2014/main" id="{F830940D-8BEC-407D-B3DF-4FECFBE508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0" name="CustomShape 1">
          <a:extLst>
            <a:ext uri="{FF2B5EF4-FFF2-40B4-BE49-F238E27FC236}">
              <a16:creationId xmlns:a16="http://schemas.microsoft.com/office/drawing/2014/main" id="{5BE3B23A-395A-4C10-8EAF-F689BAD7BA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1" name="CustomShape 1">
          <a:extLst>
            <a:ext uri="{FF2B5EF4-FFF2-40B4-BE49-F238E27FC236}">
              <a16:creationId xmlns:a16="http://schemas.microsoft.com/office/drawing/2014/main" id="{B00D4857-5716-4E6D-957B-C3771AF255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2" name="CustomShape 1">
          <a:extLst>
            <a:ext uri="{FF2B5EF4-FFF2-40B4-BE49-F238E27FC236}">
              <a16:creationId xmlns:a16="http://schemas.microsoft.com/office/drawing/2014/main" id="{FE742203-49BD-45E2-8D2D-8705C4191C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3" name="CustomShape 1">
          <a:extLst>
            <a:ext uri="{FF2B5EF4-FFF2-40B4-BE49-F238E27FC236}">
              <a16:creationId xmlns:a16="http://schemas.microsoft.com/office/drawing/2014/main" id="{ECE3AB44-5AEA-43F5-B470-70F1C8FE50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4" name="CustomShape 1">
          <a:extLst>
            <a:ext uri="{FF2B5EF4-FFF2-40B4-BE49-F238E27FC236}">
              <a16:creationId xmlns:a16="http://schemas.microsoft.com/office/drawing/2014/main" id="{BA93B9B1-7625-4E53-9232-A269B6297AA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5" name="CustomShape 1">
          <a:extLst>
            <a:ext uri="{FF2B5EF4-FFF2-40B4-BE49-F238E27FC236}">
              <a16:creationId xmlns:a16="http://schemas.microsoft.com/office/drawing/2014/main" id="{74A478DF-C4A0-4A79-B8B6-0200B4ACB4D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6" name="CustomShape 1">
          <a:extLst>
            <a:ext uri="{FF2B5EF4-FFF2-40B4-BE49-F238E27FC236}">
              <a16:creationId xmlns:a16="http://schemas.microsoft.com/office/drawing/2014/main" id="{9D724759-BB1D-4549-8C12-6BC2E86B39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7" name="CustomShape 1">
          <a:extLst>
            <a:ext uri="{FF2B5EF4-FFF2-40B4-BE49-F238E27FC236}">
              <a16:creationId xmlns:a16="http://schemas.microsoft.com/office/drawing/2014/main" id="{FA7F9259-EF15-4374-9069-9BAE801497D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8" name="CustomShape 1">
          <a:extLst>
            <a:ext uri="{FF2B5EF4-FFF2-40B4-BE49-F238E27FC236}">
              <a16:creationId xmlns:a16="http://schemas.microsoft.com/office/drawing/2014/main" id="{23317382-6656-4A89-A8A2-E6B283FF273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59" name="CustomShape 1">
          <a:extLst>
            <a:ext uri="{FF2B5EF4-FFF2-40B4-BE49-F238E27FC236}">
              <a16:creationId xmlns:a16="http://schemas.microsoft.com/office/drawing/2014/main" id="{003A04BE-EC2F-4EFA-8435-3659220E18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0" name="CustomShape 1">
          <a:extLst>
            <a:ext uri="{FF2B5EF4-FFF2-40B4-BE49-F238E27FC236}">
              <a16:creationId xmlns:a16="http://schemas.microsoft.com/office/drawing/2014/main" id="{0875CF37-EB78-430F-80ED-B94AD45A7F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1" name="CustomShape 1">
          <a:extLst>
            <a:ext uri="{FF2B5EF4-FFF2-40B4-BE49-F238E27FC236}">
              <a16:creationId xmlns:a16="http://schemas.microsoft.com/office/drawing/2014/main" id="{ACED68A4-81F2-4C87-A0B0-0E975545BF1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2" name="CustomShape 1">
          <a:extLst>
            <a:ext uri="{FF2B5EF4-FFF2-40B4-BE49-F238E27FC236}">
              <a16:creationId xmlns:a16="http://schemas.microsoft.com/office/drawing/2014/main" id="{B57F2692-0E05-4EE1-962D-3BB5086CE1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3" name="CustomShape 1">
          <a:extLst>
            <a:ext uri="{FF2B5EF4-FFF2-40B4-BE49-F238E27FC236}">
              <a16:creationId xmlns:a16="http://schemas.microsoft.com/office/drawing/2014/main" id="{C7B22199-4B0C-467A-8DFB-225F9427516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4" name="CustomShape 1">
          <a:extLst>
            <a:ext uri="{FF2B5EF4-FFF2-40B4-BE49-F238E27FC236}">
              <a16:creationId xmlns:a16="http://schemas.microsoft.com/office/drawing/2014/main" id="{2BDC93B0-12AB-4A63-9666-33B75DB986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5" name="CustomShape 1">
          <a:extLst>
            <a:ext uri="{FF2B5EF4-FFF2-40B4-BE49-F238E27FC236}">
              <a16:creationId xmlns:a16="http://schemas.microsoft.com/office/drawing/2014/main" id="{CC7EA0EE-A209-4F50-8E0B-96D15987E3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6" name="CustomShape 1">
          <a:extLst>
            <a:ext uri="{FF2B5EF4-FFF2-40B4-BE49-F238E27FC236}">
              <a16:creationId xmlns:a16="http://schemas.microsoft.com/office/drawing/2014/main" id="{3103286E-8AF0-441E-A925-ED2154A23AC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7" name="CustomShape 1">
          <a:extLst>
            <a:ext uri="{FF2B5EF4-FFF2-40B4-BE49-F238E27FC236}">
              <a16:creationId xmlns:a16="http://schemas.microsoft.com/office/drawing/2014/main" id="{C2DD510B-37F7-45A3-AAB1-1C76E532546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8" name="CustomShape 1">
          <a:extLst>
            <a:ext uri="{FF2B5EF4-FFF2-40B4-BE49-F238E27FC236}">
              <a16:creationId xmlns:a16="http://schemas.microsoft.com/office/drawing/2014/main" id="{9D332EDD-CE50-4CB2-ACE9-DC33529007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69" name="CustomShape 1">
          <a:extLst>
            <a:ext uri="{FF2B5EF4-FFF2-40B4-BE49-F238E27FC236}">
              <a16:creationId xmlns:a16="http://schemas.microsoft.com/office/drawing/2014/main" id="{EF883470-5B6A-413C-B77B-D499EBBE62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0" name="CustomShape 1">
          <a:extLst>
            <a:ext uri="{FF2B5EF4-FFF2-40B4-BE49-F238E27FC236}">
              <a16:creationId xmlns:a16="http://schemas.microsoft.com/office/drawing/2014/main" id="{748268F2-928F-484C-AA66-6CC1BF78AE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1" name="CustomShape 1">
          <a:extLst>
            <a:ext uri="{FF2B5EF4-FFF2-40B4-BE49-F238E27FC236}">
              <a16:creationId xmlns:a16="http://schemas.microsoft.com/office/drawing/2014/main" id="{381CE654-8542-4632-8627-41D3DD72364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2" name="CustomShape 1">
          <a:extLst>
            <a:ext uri="{FF2B5EF4-FFF2-40B4-BE49-F238E27FC236}">
              <a16:creationId xmlns:a16="http://schemas.microsoft.com/office/drawing/2014/main" id="{25787B14-B630-4611-BC25-F1243AF6203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3" name="CustomShape 1">
          <a:extLst>
            <a:ext uri="{FF2B5EF4-FFF2-40B4-BE49-F238E27FC236}">
              <a16:creationId xmlns:a16="http://schemas.microsoft.com/office/drawing/2014/main" id="{A8F29C8B-045B-4D6D-AB57-B3C476306D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4" name="CustomShape 1">
          <a:extLst>
            <a:ext uri="{FF2B5EF4-FFF2-40B4-BE49-F238E27FC236}">
              <a16:creationId xmlns:a16="http://schemas.microsoft.com/office/drawing/2014/main" id="{567CEC18-404F-41BD-AD9B-90FDA36D5BA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5" name="CustomShape 1">
          <a:extLst>
            <a:ext uri="{FF2B5EF4-FFF2-40B4-BE49-F238E27FC236}">
              <a16:creationId xmlns:a16="http://schemas.microsoft.com/office/drawing/2014/main" id="{099752FE-91BA-4993-AB26-BC84C2ED4A0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6" name="CustomShape 1">
          <a:extLst>
            <a:ext uri="{FF2B5EF4-FFF2-40B4-BE49-F238E27FC236}">
              <a16:creationId xmlns:a16="http://schemas.microsoft.com/office/drawing/2014/main" id="{5C6D4493-5609-4F74-810C-A340472F910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7" name="CustomShape 1">
          <a:extLst>
            <a:ext uri="{FF2B5EF4-FFF2-40B4-BE49-F238E27FC236}">
              <a16:creationId xmlns:a16="http://schemas.microsoft.com/office/drawing/2014/main" id="{B98CC1C7-F271-47FF-92A2-FF6C27F8A43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8" name="CustomShape 1">
          <a:extLst>
            <a:ext uri="{FF2B5EF4-FFF2-40B4-BE49-F238E27FC236}">
              <a16:creationId xmlns:a16="http://schemas.microsoft.com/office/drawing/2014/main" id="{A94237C9-7DC7-435F-9A74-D574C5B8154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79" name="CustomShape 1">
          <a:extLst>
            <a:ext uri="{FF2B5EF4-FFF2-40B4-BE49-F238E27FC236}">
              <a16:creationId xmlns:a16="http://schemas.microsoft.com/office/drawing/2014/main" id="{A93753D3-E268-4D40-8707-AAD14BAADE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0" name="CustomShape 1">
          <a:extLst>
            <a:ext uri="{FF2B5EF4-FFF2-40B4-BE49-F238E27FC236}">
              <a16:creationId xmlns:a16="http://schemas.microsoft.com/office/drawing/2014/main" id="{C0F182EF-1D89-4CD1-85AD-C7E4992F2F5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1" name="CustomShape 1">
          <a:extLst>
            <a:ext uri="{FF2B5EF4-FFF2-40B4-BE49-F238E27FC236}">
              <a16:creationId xmlns:a16="http://schemas.microsoft.com/office/drawing/2014/main" id="{92246565-34CA-41D1-BC71-4719E9B762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2" name="CustomShape 1">
          <a:extLst>
            <a:ext uri="{FF2B5EF4-FFF2-40B4-BE49-F238E27FC236}">
              <a16:creationId xmlns:a16="http://schemas.microsoft.com/office/drawing/2014/main" id="{37ED4476-5448-4F44-B31E-3638D5E27B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3" name="CustomShape 1">
          <a:extLst>
            <a:ext uri="{FF2B5EF4-FFF2-40B4-BE49-F238E27FC236}">
              <a16:creationId xmlns:a16="http://schemas.microsoft.com/office/drawing/2014/main" id="{6C97345B-EF1E-46C8-854E-B5BEBB7584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4" name="CustomShape 1">
          <a:extLst>
            <a:ext uri="{FF2B5EF4-FFF2-40B4-BE49-F238E27FC236}">
              <a16:creationId xmlns:a16="http://schemas.microsoft.com/office/drawing/2014/main" id="{2DC1C24E-2C71-4C94-97A5-C01751469DB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5" name="CustomShape 1">
          <a:extLst>
            <a:ext uri="{FF2B5EF4-FFF2-40B4-BE49-F238E27FC236}">
              <a16:creationId xmlns:a16="http://schemas.microsoft.com/office/drawing/2014/main" id="{B239CF44-3F23-456F-8462-EAF21D3579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6" name="CustomShape 1">
          <a:extLst>
            <a:ext uri="{FF2B5EF4-FFF2-40B4-BE49-F238E27FC236}">
              <a16:creationId xmlns:a16="http://schemas.microsoft.com/office/drawing/2014/main" id="{6C488A4E-9E63-4161-8A8A-5DAC9510119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7" name="CustomShape 1">
          <a:extLst>
            <a:ext uri="{FF2B5EF4-FFF2-40B4-BE49-F238E27FC236}">
              <a16:creationId xmlns:a16="http://schemas.microsoft.com/office/drawing/2014/main" id="{1189B9B3-BECF-4367-B437-27F54F55094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8" name="CustomShape 1">
          <a:extLst>
            <a:ext uri="{FF2B5EF4-FFF2-40B4-BE49-F238E27FC236}">
              <a16:creationId xmlns:a16="http://schemas.microsoft.com/office/drawing/2014/main" id="{88F692B6-DAE7-416E-AE24-06706DD5B72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89" name="CustomShape 1">
          <a:extLst>
            <a:ext uri="{FF2B5EF4-FFF2-40B4-BE49-F238E27FC236}">
              <a16:creationId xmlns:a16="http://schemas.microsoft.com/office/drawing/2014/main" id="{55C57CC7-B136-45AE-89D5-796FEBEB86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0" name="CustomShape 1">
          <a:extLst>
            <a:ext uri="{FF2B5EF4-FFF2-40B4-BE49-F238E27FC236}">
              <a16:creationId xmlns:a16="http://schemas.microsoft.com/office/drawing/2014/main" id="{D29831D5-C36C-4746-A181-D01778B94F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1" name="CustomShape 1">
          <a:extLst>
            <a:ext uri="{FF2B5EF4-FFF2-40B4-BE49-F238E27FC236}">
              <a16:creationId xmlns:a16="http://schemas.microsoft.com/office/drawing/2014/main" id="{A853F7FF-F5F4-4E1D-9D66-EEDB49F16F3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2" name="CustomShape 1">
          <a:extLst>
            <a:ext uri="{FF2B5EF4-FFF2-40B4-BE49-F238E27FC236}">
              <a16:creationId xmlns:a16="http://schemas.microsoft.com/office/drawing/2014/main" id="{667E2004-ABA0-4FFA-A462-A3314C85128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3" name="CustomShape 1">
          <a:extLst>
            <a:ext uri="{FF2B5EF4-FFF2-40B4-BE49-F238E27FC236}">
              <a16:creationId xmlns:a16="http://schemas.microsoft.com/office/drawing/2014/main" id="{71803D21-4EA8-4FF5-8CAA-F441818069E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4" name="CustomShape 1">
          <a:extLst>
            <a:ext uri="{FF2B5EF4-FFF2-40B4-BE49-F238E27FC236}">
              <a16:creationId xmlns:a16="http://schemas.microsoft.com/office/drawing/2014/main" id="{A8D53CBB-3A0D-413F-893D-423333C0CE4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5" name="CustomShape 1">
          <a:extLst>
            <a:ext uri="{FF2B5EF4-FFF2-40B4-BE49-F238E27FC236}">
              <a16:creationId xmlns:a16="http://schemas.microsoft.com/office/drawing/2014/main" id="{1B6EC8BF-9685-47DA-AAF8-488A7310A3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6" name="CustomShape 1">
          <a:extLst>
            <a:ext uri="{FF2B5EF4-FFF2-40B4-BE49-F238E27FC236}">
              <a16:creationId xmlns:a16="http://schemas.microsoft.com/office/drawing/2014/main" id="{01B0C524-2C11-427A-9C08-931C98E690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7" name="CustomShape 1">
          <a:extLst>
            <a:ext uri="{FF2B5EF4-FFF2-40B4-BE49-F238E27FC236}">
              <a16:creationId xmlns:a16="http://schemas.microsoft.com/office/drawing/2014/main" id="{C5B6271E-5602-47B6-8FBD-532AA57CA10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8" name="CustomShape 1">
          <a:extLst>
            <a:ext uri="{FF2B5EF4-FFF2-40B4-BE49-F238E27FC236}">
              <a16:creationId xmlns:a16="http://schemas.microsoft.com/office/drawing/2014/main" id="{6FCB0305-F675-4411-89AD-5719005BD57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599" name="CustomShape 1">
          <a:extLst>
            <a:ext uri="{FF2B5EF4-FFF2-40B4-BE49-F238E27FC236}">
              <a16:creationId xmlns:a16="http://schemas.microsoft.com/office/drawing/2014/main" id="{369BE9CA-ADD9-4526-8DB5-3B4BB41D228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0" name="CustomShape 1">
          <a:extLst>
            <a:ext uri="{FF2B5EF4-FFF2-40B4-BE49-F238E27FC236}">
              <a16:creationId xmlns:a16="http://schemas.microsoft.com/office/drawing/2014/main" id="{1E6A807F-26D7-4E76-95F9-678746951E7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1" name="CustomShape 1">
          <a:extLst>
            <a:ext uri="{FF2B5EF4-FFF2-40B4-BE49-F238E27FC236}">
              <a16:creationId xmlns:a16="http://schemas.microsoft.com/office/drawing/2014/main" id="{AE7AAC62-7B80-4EA8-ADA6-CE4E3A811F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2" name="CustomShape 1">
          <a:extLst>
            <a:ext uri="{FF2B5EF4-FFF2-40B4-BE49-F238E27FC236}">
              <a16:creationId xmlns:a16="http://schemas.microsoft.com/office/drawing/2014/main" id="{671DDDAC-D0A7-417D-AE05-D021CCAF9C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3" name="CustomShape 1">
          <a:extLst>
            <a:ext uri="{FF2B5EF4-FFF2-40B4-BE49-F238E27FC236}">
              <a16:creationId xmlns:a16="http://schemas.microsoft.com/office/drawing/2014/main" id="{418E2087-DA9E-4B99-934B-68DA9135D1A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4" name="CustomShape 1">
          <a:extLst>
            <a:ext uri="{FF2B5EF4-FFF2-40B4-BE49-F238E27FC236}">
              <a16:creationId xmlns:a16="http://schemas.microsoft.com/office/drawing/2014/main" id="{563B5D84-200E-4A0F-8D61-5C76F329A8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5" name="CustomShape 1">
          <a:extLst>
            <a:ext uri="{FF2B5EF4-FFF2-40B4-BE49-F238E27FC236}">
              <a16:creationId xmlns:a16="http://schemas.microsoft.com/office/drawing/2014/main" id="{0ED30787-82BD-4AE4-8AF0-F7E075DF5E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6" name="CustomShape 1">
          <a:extLst>
            <a:ext uri="{FF2B5EF4-FFF2-40B4-BE49-F238E27FC236}">
              <a16:creationId xmlns:a16="http://schemas.microsoft.com/office/drawing/2014/main" id="{D9E66593-D0F2-4BF5-A794-B5161DD17FB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7" name="CustomShape 1">
          <a:extLst>
            <a:ext uri="{FF2B5EF4-FFF2-40B4-BE49-F238E27FC236}">
              <a16:creationId xmlns:a16="http://schemas.microsoft.com/office/drawing/2014/main" id="{87A62918-CDB6-4EC9-BED3-10E630C42B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8" name="CustomShape 1">
          <a:extLst>
            <a:ext uri="{FF2B5EF4-FFF2-40B4-BE49-F238E27FC236}">
              <a16:creationId xmlns:a16="http://schemas.microsoft.com/office/drawing/2014/main" id="{A5C86C00-1A5B-412C-A4A1-08CC0EA40C6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09" name="CustomShape 1">
          <a:extLst>
            <a:ext uri="{FF2B5EF4-FFF2-40B4-BE49-F238E27FC236}">
              <a16:creationId xmlns:a16="http://schemas.microsoft.com/office/drawing/2014/main" id="{7466C107-3BDC-4636-BFBE-2F868A80FBB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0" name="CustomShape 1">
          <a:extLst>
            <a:ext uri="{FF2B5EF4-FFF2-40B4-BE49-F238E27FC236}">
              <a16:creationId xmlns:a16="http://schemas.microsoft.com/office/drawing/2014/main" id="{F66DFB3F-EF2A-42DE-8543-2BCEA60675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1" name="CustomShape 1">
          <a:extLst>
            <a:ext uri="{FF2B5EF4-FFF2-40B4-BE49-F238E27FC236}">
              <a16:creationId xmlns:a16="http://schemas.microsoft.com/office/drawing/2014/main" id="{EF96C81B-1E54-47CB-A997-D9BBDA4AE7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2" name="CustomShape 1">
          <a:extLst>
            <a:ext uri="{FF2B5EF4-FFF2-40B4-BE49-F238E27FC236}">
              <a16:creationId xmlns:a16="http://schemas.microsoft.com/office/drawing/2014/main" id="{EED85283-CDCA-4B09-98C5-DCC463B5430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3" name="CustomShape 1">
          <a:extLst>
            <a:ext uri="{FF2B5EF4-FFF2-40B4-BE49-F238E27FC236}">
              <a16:creationId xmlns:a16="http://schemas.microsoft.com/office/drawing/2014/main" id="{9D6E08A1-A435-4AFE-BC21-352E91124B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4" name="CustomShape 1">
          <a:extLst>
            <a:ext uri="{FF2B5EF4-FFF2-40B4-BE49-F238E27FC236}">
              <a16:creationId xmlns:a16="http://schemas.microsoft.com/office/drawing/2014/main" id="{D9C692AF-1E1E-4DF5-B7C1-BB65BEB90B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5" name="CustomShape 1">
          <a:extLst>
            <a:ext uri="{FF2B5EF4-FFF2-40B4-BE49-F238E27FC236}">
              <a16:creationId xmlns:a16="http://schemas.microsoft.com/office/drawing/2014/main" id="{1F95258D-BFB7-44E1-B45F-C671706D4F0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6" name="CustomShape 1">
          <a:extLst>
            <a:ext uri="{FF2B5EF4-FFF2-40B4-BE49-F238E27FC236}">
              <a16:creationId xmlns:a16="http://schemas.microsoft.com/office/drawing/2014/main" id="{CC55399E-2BA5-45AF-B0FF-E773C49436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7" name="CustomShape 1">
          <a:extLst>
            <a:ext uri="{FF2B5EF4-FFF2-40B4-BE49-F238E27FC236}">
              <a16:creationId xmlns:a16="http://schemas.microsoft.com/office/drawing/2014/main" id="{57BE107F-5AF7-4164-8D99-79D6457CCDB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8" name="CustomShape 1">
          <a:extLst>
            <a:ext uri="{FF2B5EF4-FFF2-40B4-BE49-F238E27FC236}">
              <a16:creationId xmlns:a16="http://schemas.microsoft.com/office/drawing/2014/main" id="{A0C71E75-2FBB-42AD-8606-C7CAE4B79DB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19" name="CustomShape 1">
          <a:extLst>
            <a:ext uri="{FF2B5EF4-FFF2-40B4-BE49-F238E27FC236}">
              <a16:creationId xmlns:a16="http://schemas.microsoft.com/office/drawing/2014/main" id="{CBC56008-C383-4C4C-850E-24FDFE6B04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0" name="CustomShape 1">
          <a:extLst>
            <a:ext uri="{FF2B5EF4-FFF2-40B4-BE49-F238E27FC236}">
              <a16:creationId xmlns:a16="http://schemas.microsoft.com/office/drawing/2014/main" id="{91C2B5CA-7D35-42FE-881D-60B1961AA8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1" name="CustomShape 1">
          <a:extLst>
            <a:ext uri="{FF2B5EF4-FFF2-40B4-BE49-F238E27FC236}">
              <a16:creationId xmlns:a16="http://schemas.microsoft.com/office/drawing/2014/main" id="{34C45C8F-64D9-4E58-8418-834ECC5E919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2" name="CustomShape 1">
          <a:extLst>
            <a:ext uri="{FF2B5EF4-FFF2-40B4-BE49-F238E27FC236}">
              <a16:creationId xmlns:a16="http://schemas.microsoft.com/office/drawing/2014/main" id="{08582AAA-840F-4354-8B84-585AB0CBA5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3" name="CustomShape 1">
          <a:extLst>
            <a:ext uri="{FF2B5EF4-FFF2-40B4-BE49-F238E27FC236}">
              <a16:creationId xmlns:a16="http://schemas.microsoft.com/office/drawing/2014/main" id="{FC31D3A7-DBF1-4EDF-ACCA-E595764CAC5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4" name="CustomShape 1">
          <a:extLst>
            <a:ext uri="{FF2B5EF4-FFF2-40B4-BE49-F238E27FC236}">
              <a16:creationId xmlns:a16="http://schemas.microsoft.com/office/drawing/2014/main" id="{4F3AE29A-5E8F-40DB-920B-311AD6C6946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5" name="CustomShape 1">
          <a:extLst>
            <a:ext uri="{FF2B5EF4-FFF2-40B4-BE49-F238E27FC236}">
              <a16:creationId xmlns:a16="http://schemas.microsoft.com/office/drawing/2014/main" id="{7226C531-321C-41FA-ABB9-D44CD4A8FF3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6" name="CustomShape 1">
          <a:extLst>
            <a:ext uri="{FF2B5EF4-FFF2-40B4-BE49-F238E27FC236}">
              <a16:creationId xmlns:a16="http://schemas.microsoft.com/office/drawing/2014/main" id="{BE900AB3-249F-4A0C-9EDE-BA282E5C803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7" name="CustomShape 1">
          <a:extLst>
            <a:ext uri="{FF2B5EF4-FFF2-40B4-BE49-F238E27FC236}">
              <a16:creationId xmlns:a16="http://schemas.microsoft.com/office/drawing/2014/main" id="{F2DFC22F-3690-4369-B2AB-2762F5ED52D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8" name="CustomShape 1">
          <a:extLst>
            <a:ext uri="{FF2B5EF4-FFF2-40B4-BE49-F238E27FC236}">
              <a16:creationId xmlns:a16="http://schemas.microsoft.com/office/drawing/2014/main" id="{FBA5E41E-56A5-4E15-9904-B61D5E62F0C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29" name="CustomShape 1">
          <a:extLst>
            <a:ext uri="{FF2B5EF4-FFF2-40B4-BE49-F238E27FC236}">
              <a16:creationId xmlns:a16="http://schemas.microsoft.com/office/drawing/2014/main" id="{0F0D9525-3441-468C-BDA3-A49D8CA23A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0" name="CustomShape 1">
          <a:extLst>
            <a:ext uri="{FF2B5EF4-FFF2-40B4-BE49-F238E27FC236}">
              <a16:creationId xmlns:a16="http://schemas.microsoft.com/office/drawing/2014/main" id="{6450E1BE-2D1C-4957-BC37-A535EC5AA10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1" name="CustomShape 1">
          <a:extLst>
            <a:ext uri="{FF2B5EF4-FFF2-40B4-BE49-F238E27FC236}">
              <a16:creationId xmlns:a16="http://schemas.microsoft.com/office/drawing/2014/main" id="{52F3B5BE-0DA4-471D-B6D7-1B7B241B0F3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2" name="CustomShape 1">
          <a:extLst>
            <a:ext uri="{FF2B5EF4-FFF2-40B4-BE49-F238E27FC236}">
              <a16:creationId xmlns:a16="http://schemas.microsoft.com/office/drawing/2014/main" id="{2291CD76-D55C-478E-BC1F-3C242A94434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3" name="CustomShape 1">
          <a:extLst>
            <a:ext uri="{FF2B5EF4-FFF2-40B4-BE49-F238E27FC236}">
              <a16:creationId xmlns:a16="http://schemas.microsoft.com/office/drawing/2014/main" id="{09D2D453-96BD-4D45-A624-7111CB61887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4" name="CustomShape 1">
          <a:extLst>
            <a:ext uri="{FF2B5EF4-FFF2-40B4-BE49-F238E27FC236}">
              <a16:creationId xmlns:a16="http://schemas.microsoft.com/office/drawing/2014/main" id="{712640C2-5711-4430-93DC-F1867C620D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5" name="CustomShape 1">
          <a:extLst>
            <a:ext uri="{FF2B5EF4-FFF2-40B4-BE49-F238E27FC236}">
              <a16:creationId xmlns:a16="http://schemas.microsoft.com/office/drawing/2014/main" id="{14A12114-1702-4564-9135-3559E137238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6" name="CustomShape 1">
          <a:extLst>
            <a:ext uri="{FF2B5EF4-FFF2-40B4-BE49-F238E27FC236}">
              <a16:creationId xmlns:a16="http://schemas.microsoft.com/office/drawing/2014/main" id="{FA6CAD2A-E3A7-411E-803D-5E68AE003C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7" name="CustomShape 1">
          <a:extLst>
            <a:ext uri="{FF2B5EF4-FFF2-40B4-BE49-F238E27FC236}">
              <a16:creationId xmlns:a16="http://schemas.microsoft.com/office/drawing/2014/main" id="{35ABF8B4-E5F2-43AB-8C55-BF38310894D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8" name="CustomShape 1">
          <a:extLst>
            <a:ext uri="{FF2B5EF4-FFF2-40B4-BE49-F238E27FC236}">
              <a16:creationId xmlns:a16="http://schemas.microsoft.com/office/drawing/2014/main" id="{A6846390-4D18-4BEF-88D8-D6D153E7415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39" name="CustomShape 1">
          <a:extLst>
            <a:ext uri="{FF2B5EF4-FFF2-40B4-BE49-F238E27FC236}">
              <a16:creationId xmlns:a16="http://schemas.microsoft.com/office/drawing/2014/main" id="{1E630CAF-99BF-4C20-9227-60F561D5AA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0" name="CustomShape 1">
          <a:extLst>
            <a:ext uri="{FF2B5EF4-FFF2-40B4-BE49-F238E27FC236}">
              <a16:creationId xmlns:a16="http://schemas.microsoft.com/office/drawing/2014/main" id="{9BE2B515-7A73-4796-84AD-58DD436F98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1" name="CustomShape 1">
          <a:extLst>
            <a:ext uri="{FF2B5EF4-FFF2-40B4-BE49-F238E27FC236}">
              <a16:creationId xmlns:a16="http://schemas.microsoft.com/office/drawing/2014/main" id="{B6FFA681-7890-41F6-8E1D-6F8D432BA7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2" name="CustomShape 1">
          <a:extLst>
            <a:ext uri="{FF2B5EF4-FFF2-40B4-BE49-F238E27FC236}">
              <a16:creationId xmlns:a16="http://schemas.microsoft.com/office/drawing/2014/main" id="{57D44A24-CD85-41AA-BF9D-BE388458BC7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3" name="CustomShape 1">
          <a:extLst>
            <a:ext uri="{FF2B5EF4-FFF2-40B4-BE49-F238E27FC236}">
              <a16:creationId xmlns:a16="http://schemas.microsoft.com/office/drawing/2014/main" id="{753729F4-0992-41FD-B6A7-F9722CB224B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4" name="CustomShape 1">
          <a:extLst>
            <a:ext uri="{FF2B5EF4-FFF2-40B4-BE49-F238E27FC236}">
              <a16:creationId xmlns:a16="http://schemas.microsoft.com/office/drawing/2014/main" id="{E6CC1B93-8BD9-48C3-868F-9A0437AE9D5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5" name="CustomShape 1">
          <a:extLst>
            <a:ext uri="{FF2B5EF4-FFF2-40B4-BE49-F238E27FC236}">
              <a16:creationId xmlns:a16="http://schemas.microsoft.com/office/drawing/2014/main" id="{EF460E7F-E766-4FEA-A576-87C0A59B2E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6" name="CustomShape 1">
          <a:extLst>
            <a:ext uri="{FF2B5EF4-FFF2-40B4-BE49-F238E27FC236}">
              <a16:creationId xmlns:a16="http://schemas.microsoft.com/office/drawing/2014/main" id="{34B597D2-A48A-464B-A9ED-31D73D4C62D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7" name="CustomShape 1">
          <a:extLst>
            <a:ext uri="{FF2B5EF4-FFF2-40B4-BE49-F238E27FC236}">
              <a16:creationId xmlns:a16="http://schemas.microsoft.com/office/drawing/2014/main" id="{494770E0-9861-471F-B058-4774FC207D2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8" name="CustomShape 1">
          <a:extLst>
            <a:ext uri="{FF2B5EF4-FFF2-40B4-BE49-F238E27FC236}">
              <a16:creationId xmlns:a16="http://schemas.microsoft.com/office/drawing/2014/main" id="{CE1623B4-A7FC-450B-9ADE-DA5D202795F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49" name="CustomShape 1">
          <a:extLst>
            <a:ext uri="{FF2B5EF4-FFF2-40B4-BE49-F238E27FC236}">
              <a16:creationId xmlns:a16="http://schemas.microsoft.com/office/drawing/2014/main" id="{EE709F33-9039-4301-8043-6336175BC93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0" name="CustomShape 1">
          <a:extLst>
            <a:ext uri="{FF2B5EF4-FFF2-40B4-BE49-F238E27FC236}">
              <a16:creationId xmlns:a16="http://schemas.microsoft.com/office/drawing/2014/main" id="{FA33EFE9-AA34-4197-9BE1-AB028CD92D5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1" name="CustomShape 1">
          <a:extLst>
            <a:ext uri="{FF2B5EF4-FFF2-40B4-BE49-F238E27FC236}">
              <a16:creationId xmlns:a16="http://schemas.microsoft.com/office/drawing/2014/main" id="{C4CBAAEA-A994-4A5D-BB0B-C3B2E073414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2" name="CustomShape 1">
          <a:extLst>
            <a:ext uri="{FF2B5EF4-FFF2-40B4-BE49-F238E27FC236}">
              <a16:creationId xmlns:a16="http://schemas.microsoft.com/office/drawing/2014/main" id="{DD12D645-D071-400E-A366-1299ED7C81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3" name="CustomShape 1">
          <a:extLst>
            <a:ext uri="{FF2B5EF4-FFF2-40B4-BE49-F238E27FC236}">
              <a16:creationId xmlns:a16="http://schemas.microsoft.com/office/drawing/2014/main" id="{FDBA28BC-63F7-4A66-BFC3-5D5CE654D1C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4" name="CustomShape 1">
          <a:extLst>
            <a:ext uri="{FF2B5EF4-FFF2-40B4-BE49-F238E27FC236}">
              <a16:creationId xmlns:a16="http://schemas.microsoft.com/office/drawing/2014/main" id="{59A730F9-E65D-4EC3-ACA5-E61BA8706C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5" name="CustomShape 1">
          <a:extLst>
            <a:ext uri="{FF2B5EF4-FFF2-40B4-BE49-F238E27FC236}">
              <a16:creationId xmlns:a16="http://schemas.microsoft.com/office/drawing/2014/main" id="{C1B77C91-B60F-455B-8509-DFF6CBFF455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6" name="CustomShape 1">
          <a:extLst>
            <a:ext uri="{FF2B5EF4-FFF2-40B4-BE49-F238E27FC236}">
              <a16:creationId xmlns:a16="http://schemas.microsoft.com/office/drawing/2014/main" id="{7F38F9C7-5820-42D2-A68D-846256FB2FB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7" name="CustomShape 1">
          <a:extLst>
            <a:ext uri="{FF2B5EF4-FFF2-40B4-BE49-F238E27FC236}">
              <a16:creationId xmlns:a16="http://schemas.microsoft.com/office/drawing/2014/main" id="{3992AE7F-95CD-454B-BF75-23D8301ACBF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8" name="CustomShape 1">
          <a:extLst>
            <a:ext uri="{FF2B5EF4-FFF2-40B4-BE49-F238E27FC236}">
              <a16:creationId xmlns:a16="http://schemas.microsoft.com/office/drawing/2014/main" id="{42028199-4C7D-4491-9375-451F51FF5C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59" name="CustomShape 1">
          <a:extLst>
            <a:ext uri="{FF2B5EF4-FFF2-40B4-BE49-F238E27FC236}">
              <a16:creationId xmlns:a16="http://schemas.microsoft.com/office/drawing/2014/main" id="{5CDD86CE-FE9B-45D0-AEF5-8888DA3FF27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0" name="CustomShape 1">
          <a:extLst>
            <a:ext uri="{FF2B5EF4-FFF2-40B4-BE49-F238E27FC236}">
              <a16:creationId xmlns:a16="http://schemas.microsoft.com/office/drawing/2014/main" id="{5676DF51-D51D-45A3-AD9F-37D3512C44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1" name="CustomShape 1">
          <a:extLst>
            <a:ext uri="{FF2B5EF4-FFF2-40B4-BE49-F238E27FC236}">
              <a16:creationId xmlns:a16="http://schemas.microsoft.com/office/drawing/2014/main" id="{9E7F8FAC-82F3-47EA-BFE4-B18C8CA0A59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2" name="CustomShape 1">
          <a:extLst>
            <a:ext uri="{FF2B5EF4-FFF2-40B4-BE49-F238E27FC236}">
              <a16:creationId xmlns:a16="http://schemas.microsoft.com/office/drawing/2014/main" id="{40B0DE68-100D-458D-8579-2C74568BAB1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3" name="CustomShape 1">
          <a:extLst>
            <a:ext uri="{FF2B5EF4-FFF2-40B4-BE49-F238E27FC236}">
              <a16:creationId xmlns:a16="http://schemas.microsoft.com/office/drawing/2014/main" id="{66839FDA-8FF9-4794-B5E8-47D0F8DCE55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4" name="CustomShape 1">
          <a:extLst>
            <a:ext uri="{FF2B5EF4-FFF2-40B4-BE49-F238E27FC236}">
              <a16:creationId xmlns:a16="http://schemas.microsoft.com/office/drawing/2014/main" id="{2DDDA165-D29E-4A5F-BF0F-07A24B492A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5" name="CustomShape 1">
          <a:extLst>
            <a:ext uri="{FF2B5EF4-FFF2-40B4-BE49-F238E27FC236}">
              <a16:creationId xmlns:a16="http://schemas.microsoft.com/office/drawing/2014/main" id="{9C1D6BAE-D96B-4203-A347-01B2E11A8F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6" name="CustomShape 1">
          <a:extLst>
            <a:ext uri="{FF2B5EF4-FFF2-40B4-BE49-F238E27FC236}">
              <a16:creationId xmlns:a16="http://schemas.microsoft.com/office/drawing/2014/main" id="{E0E784D8-D488-4940-99C9-DF77C2BD7A6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7" name="CustomShape 1">
          <a:extLst>
            <a:ext uri="{FF2B5EF4-FFF2-40B4-BE49-F238E27FC236}">
              <a16:creationId xmlns:a16="http://schemas.microsoft.com/office/drawing/2014/main" id="{E458EFA7-BCC1-4520-8994-F0747A37EC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8" name="CustomShape 1">
          <a:extLst>
            <a:ext uri="{FF2B5EF4-FFF2-40B4-BE49-F238E27FC236}">
              <a16:creationId xmlns:a16="http://schemas.microsoft.com/office/drawing/2014/main" id="{26194C2C-1B90-4B3D-927A-E7093A97551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69" name="CustomShape 1">
          <a:extLst>
            <a:ext uri="{FF2B5EF4-FFF2-40B4-BE49-F238E27FC236}">
              <a16:creationId xmlns:a16="http://schemas.microsoft.com/office/drawing/2014/main" id="{250E410F-3C87-40E8-88D3-0A56E533C4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0" name="CustomShape 1">
          <a:extLst>
            <a:ext uri="{FF2B5EF4-FFF2-40B4-BE49-F238E27FC236}">
              <a16:creationId xmlns:a16="http://schemas.microsoft.com/office/drawing/2014/main" id="{830131CD-D329-404B-8E8D-6FF8CF8F148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1" name="CustomShape 1">
          <a:extLst>
            <a:ext uri="{FF2B5EF4-FFF2-40B4-BE49-F238E27FC236}">
              <a16:creationId xmlns:a16="http://schemas.microsoft.com/office/drawing/2014/main" id="{F34313F6-1C61-4047-9D6A-0CC9956CE0D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2" name="CustomShape 1">
          <a:extLst>
            <a:ext uri="{FF2B5EF4-FFF2-40B4-BE49-F238E27FC236}">
              <a16:creationId xmlns:a16="http://schemas.microsoft.com/office/drawing/2014/main" id="{ACE9E7F4-5127-43CB-90F4-077D036463A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3" name="CustomShape 1">
          <a:extLst>
            <a:ext uri="{FF2B5EF4-FFF2-40B4-BE49-F238E27FC236}">
              <a16:creationId xmlns:a16="http://schemas.microsoft.com/office/drawing/2014/main" id="{50BAD22F-B830-4B56-BEA9-E6EB0812CC9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4" name="CustomShape 1">
          <a:extLst>
            <a:ext uri="{FF2B5EF4-FFF2-40B4-BE49-F238E27FC236}">
              <a16:creationId xmlns:a16="http://schemas.microsoft.com/office/drawing/2014/main" id="{829758F0-6BF5-4CF1-B602-8CCFE97DBD6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5" name="CustomShape 1">
          <a:extLst>
            <a:ext uri="{FF2B5EF4-FFF2-40B4-BE49-F238E27FC236}">
              <a16:creationId xmlns:a16="http://schemas.microsoft.com/office/drawing/2014/main" id="{3DE58FA1-61B0-4456-8AB9-517539F9287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6" name="CustomShape 1">
          <a:extLst>
            <a:ext uri="{FF2B5EF4-FFF2-40B4-BE49-F238E27FC236}">
              <a16:creationId xmlns:a16="http://schemas.microsoft.com/office/drawing/2014/main" id="{B427676A-E923-4A99-8036-0D5BF49BC01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7" name="CustomShape 1">
          <a:extLst>
            <a:ext uri="{FF2B5EF4-FFF2-40B4-BE49-F238E27FC236}">
              <a16:creationId xmlns:a16="http://schemas.microsoft.com/office/drawing/2014/main" id="{B6A419ED-6666-437E-9170-F72FEE3D456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8" name="CustomShape 1">
          <a:extLst>
            <a:ext uri="{FF2B5EF4-FFF2-40B4-BE49-F238E27FC236}">
              <a16:creationId xmlns:a16="http://schemas.microsoft.com/office/drawing/2014/main" id="{E109D21F-DAC6-4D81-AF51-272A9E0371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79" name="CustomShape 1">
          <a:extLst>
            <a:ext uri="{FF2B5EF4-FFF2-40B4-BE49-F238E27FC236}">
              <a16:creationId xmlns:a16="http://schemas.microsoft.com/office/drawing/2014/main" id="{BBC7134A-27A3-4F7C-A38C-9999B5025EA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0" name="CustomShape 1">
          <a:extLst>
            <a:ext uri="{FF2B5EF4-FFF2-40B4-BE49-F238E27FC236}">
              <a16:creationId xmlns:a16="http://schemas.microsoft.com/office/drawing/2014/main" id="{53EB3189-E9A6-4BC4-A845-DDBBF74A77E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1" name="CustomShape 1">
          <a:extLst>
            <a:ext uri="{FF2B5EF4-FFF2-40B4-BE49-F238E27FC236}">
              <a16:creationId xmlns:a16="http://schemas.microsoft.com/office/drawing/2014/main" id="{6357A4FC-3B90-450C-A3C9-D62FC64BE70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2" name="CustomShape 1">
          <a:extLst>
            <a:ext uri="{FF2B5EF4-FFF2-40B4-BE49-F238E27FC236}">
              <a16:creationId xmlns:a16="http://schemas.microsoft.com/office/drawing/2014/main" id="{7955F750-DDBC-4BA5-AEEB-5D161CE81C8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3" name="CustomShape 1">
          <a:extLst>
            <a:ext uri="{FF2B5EF4-FFF2-40B4-BE49-F238E27FC236}">
              <a16:creationId xmlns:a16="http://schemas.microsoft.com/office/drawing/2014/main" id="{B953E053-1583-4037-92DC-6BCE45B91D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4" name="CustomShape 1">
          <a:extLst>
            <a:ext uri="{FF2B5EF4-FFF2-40B4-BE49-F238E27FC236}">
              <a16:creationId xmlns:a16="http://schemas.microsoft.com/office/drawing/2014/main" id="{074F7250-A298-4DF4-AAFE-1F257056405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5" name="CustomShape 1">
          <a:extLst>
            <a:ext uri="{FF2B5EF4-FFF2-40B4-BE49-F238E27FC236}">
              <a16:creationId xmlns:a16="http://schemas.microsoft.com/office/drawing/2014/main" id="{E1F4A520-B5DE-4575-864F-111563895F7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6" name="CustomShape 1">
          <a:extLst>
            <a:ext uri="{FF2B5EF4-FFF2-40B4-BE49-F238E27FC236}">
              <a16:creationId xmlns:a16="http://schemas.microsoft.com/office/drawing/2014/main" id="{B9E916CD-BF1F-486B-9C64-429C646E28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7" name="CustomShape 1">
          <a:extLst>
            <a:ext uri="{FF2B5EF4-FFF2-40B4-BE49-F238E27FC236}">
              <a16:creationId xmlns:a16="http://schemas.microsoft.com/office/drawing/2014/main" id="{4501E011-AEB1-44D0-BD7E-6AF2C5722D0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8" name="CustomShape 1">
          <a:extLst>
            <a:ext uri="{FF2B5EF4-FFF2-40B4-BE49-F238E27FC236}">
              <a16:creationId xmlns:a16="http://schemas.microsoft.com/office/drawing/2014/main" id="{18C19F83-A91C-48B2-9E35-53EE9CC358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89" name="CustomShape 1">
          <a:extLst>
            <a:ext uri="{FF2B5EF4-FFF2-40B4-BE49-F238E27FC236}">
              <a16:creationId xmlns:a16="http://schemas.microsoft.com/office/drawing/2014/main" id="{A0832DF4-E79A-471A-86FA-6984CF09B25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0" name="CustomShape 1">
          <a:extLst>
            <a:ext uri="{FF2B5EF4-FFF2-40B4-BE49-F238E27FC236}">
              <a16:creationId xmlns:a16="http://schemas.microsoft.com/office/drawing/2014/main" id="{067B6FF7-AA9E-4536-9284-BD1E461D249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1" name="CustomShape 1">
          <a:extLst>
            <a:ext uri="{FF2B5EF4-FFF2-40B4-BE49-F238E27FC236}">
              <a16:creationId xmlns:a16="http://schemas.microsoft.com/office/drawing/2014/main" id="{EF978E2B-8DB3-4F46-AE7D-C0283A44F5A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2" name="CustomShape 1">
          <a:extLst>
            <a:ext uri="{FF2B5EF4-FFF2-40B4-BE49-F238E27FC236}">
              <a16:creationId xmlns:a16="http://schemas.microsoft.com/office/drawing/2014/main" id="{F3204088-F941-4FA9-B5F7-E66DDFABEE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3" name="CustomShape 1">
          <a:extLst>
            <a:ext uri="{FF2B5EF4-FFF2-40B4-BE49-F238E27FC236}">
              <a16:creationId xmlns:a16="http://schemas.microsoft.com/office/drawing/2014/main" id="{E53BCFDB-8C44-4BB7-8C34-884EF4E65E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4" name="CustomShape 1">
          <a:extLst>
            <a:ext uri="{FF2B5EF4-FFF2-40B4-BE49-F238E27FC236}">
              <a16:creationId xmlns:a16="http://schemas.microsoft.com/office/drawing/2014/main" id="{6553506C-F951-435C-AB56-D4B599D403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5" name="CustomShape 1">
          <a:extLst>
            <a:ext uri="{FF2B5EF4-FFF2-40B4-BE49-F238E27FC236}">
              <a16:creationId xmlns:a16="http://schemas.microsoft.com/office/drawing/2014/main" id="{20515199-BA0A-4730-AFE5-74C6176F4D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6" name="CustomShape 1">
          <a:extLst>
            <a:ext uri="{FF2B5EF4-FFF2-40B4-BE49-F238E27FC236}">
              <a16:creationId xmlns:a16="http://schemas.microsoft.com/office/drawing/2014/main" id="{DAFF44D8-D07E-471D-92E8-8A891914C0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7" name="CustomShape 1">
          <a:extLst>
            <a:ext uri="{FF2B5EF4-FFF2-40B4-BE49-F238E27FC236}">
              <a16:creationId xmlns:a16="http://schemas.microsoft.com/office/drawing/2014/main" id="{F471BF79-2A40-432C-AF4D-43AB8961D85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8" name="CustomShape 1">
          <a:extLst>
            <a:ext uri="{FF2B5EF4-FFF2-40B4-BE49-F238E27FC236}">
              <a16:creationId xmlns:a16="http://schemas.microsoft.com/office/drawing/2014/main" id="{CEBFA675-A0FA-4B94-9FDC-B63F20C166F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699" name="CustomShape 1">
          <a:extLst>
            <a:ext uri="{FF2B5EF4-FFF2-40B4-BE49-F238E27FC236}">
              <a16:creationId xmlns:a16="http://schemas.microsoft.com/office/drawing/2014/main" id="{B750EE9E-D139-4162-A0EE-B4C391C3E1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0" name="CustomShape 1">
          <a:extLst>
            <a:ext uri="{FF2B5EF4-FFF2-40B4-BE49-F238E27FC236}">
              <a16:creationId xmlns:a16="http://schemas.microsoft.com/office/drawing/2014/main" id="{D8868966-2E6E-4BB3-9A4A-17FDF73A134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1" name="CustomShape 1">
          <a:extLst>
            <a:ext uri="{FF2B5EF4-FFF2-40B4-BE49-F238E27FC236}">
              <a16:creationId xmlns:a16="http://schemas.microsoft.com/office/drawing/2014/main" id="{58FEC4E2-4F49-4A3E-9C77-DFA25876C1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2" name="CustomShape 1">
          <a:extLst>
            <a:ext uri="{FF2B5EF4-FFF2-40B4-BE49-F238E27FC236}">
              <a16:creationId xmlns:a16="http://schemas.microsoft.com/office/drawing/2014/main" id="{021D8514-1E17-476A-A03F-181A15CDD80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3" name="CustomShape 1">
          <a:extLst>
            <a:ext uri="{FF2B5EF4-FFF2-40B4-BE49-F238E27FC236}">
              <a16:creationId xmlns:a16="http://schemas.microsoft.com/office/drawing/2014/main" id="{38E9E265-3533-463B-8DF7-9041AC9C8E1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4" name="CustomShape 1">
          <a:extLst>
            <a:ext uri="{FF2B5EF4-FFF2-40B4-BE49-F238E27FC236}">
              <a16:creationId xmlns:a16="http://schemas.microsoft.com/office/drawing/2014/main" id="{E1E69775-C3BC-48F6-ACA9-7BDC6431CDE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5" name="CustomShape 1">
          <a:extLst>
            <a:ext uri="{FF2B5EF4-FFF2-40B4-BE49-F238E27FC236}">
              <a16:creationId xmlns:a16="http://schemas.microsoft.com/office/drawing/2014/main" id="{150F22BF-1D69-4F6B-BEEB-1896C1F5BD1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6" name="CustomShape 1">
          <a:extLst>
            <a:ext uri="{FF2B5EF4-FFF2-40B4-BE49-F238E27FC236}">
              <a16:creationId xmlns:a16="http://schemas.microsoft.com/office/drawing/2014/main" id="{FA46BDC1-ED9A-430C-8667-4AEDE915C1B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7" name="CustomShape 1">
          <a:extLst>
            <a:ext uri="{FF2B5EF4-FFF2-40B4-BE49-F238E27FC236}">
              <a16:creationId xmlns:a16="http://schemas.microsoft.com/office/drawing/2014/main" id="{1114108A-BFA2-4497-B9CF-84670028347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8" name="CustomShape 1">
          <a:extLst>
            <a:ext uri="{FF2B5EF4-FFF2-40B4-BE49-F238E27FC236}">
              <a16:creationId xmlns:a16="http://schemas.microsoft.com/office/drawing/2014/main" id="{D51EB0A5-841E-43C3-ACE2-497D5BB9C8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09" name="CustomShape 1">
          <a:extLst>
            <a:ext uri="{FF2B5EF4-FFF2-40B4-BE49-F238E27FC236}">
              <a16:creationId xmlns:a16="http://schemas.microsoft.com/office/drawing/2014/main" id="{31D42271-3AB4-4F82-A6CE-D560CE4EA8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0" name="CustomShape 1">
          <a:extLst>
            <a:ext uri="{FF2B5EF4-FFF2-40B4-BE49-F238E27FC236}">
              <a16:creationId xmlns:a16="http://schemas.microsoft.com/office/drawing/2014/main" id="{DB8F4E51-9D55-46E8-B16B-C25290E81EB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1" name="CustomShape 1">
          <a:extLst>
            <a:ext uri="{FF2B5EF4-FFF2-40B4-BE49-F238E27FC236}">
              <a16:creationId xmlns:a16="http://schemas.microsoft.com/office/drawing/2014/main" id="{6F3BD0A7-9AE0-4717-B161-4449E83F77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2" name="CustomShape 1">
          <a:extLst>
            <a:ext uri="{FF2B5EF4-FFF2-40B4-BE49-F238E27FC236}">
              <a16:creationId xmlns:a16="http://schemas.microsoft.com/office/drawing/2014/main" id="{A8AC05DB-A682-4386-94C2-36FBCE354CB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3" name="CustomShape 1">
          <a:extLst>
            <a:ext uri="{FF2B5EF4-FFF2-40B4-BE49-F238E27FC236}">
              <a16:creationId xmlns:a16="http://schemas.microsoft.com/office/drawing/2014/main" id="{D0455ABE-F514-4659-AEA6-71D88E3DF29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4" name="CustomShape 1">
          <a:extLst>
            <a:ext uri="{FF2B5EF4-FFF2-40B4-BE49-F238E27FC236}">
              <a16:creationId xmlns:a16="http://schemas.microsoft.com/office/drawing/2014/main" id="{E5FD19D7-620A-42E1-BC6A-60AA175995F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5" name="CustomShape 1">
          <a:extLst>
            <a:ext uri="{FF2B5EF4-FFF2-40B4-BE49-F238E27FC236}">
              <a16:creationId xmlns:a16="http://schemas.microsoft.com/office/drawing/2014/main" id="{98CFC50B-1E90-460E-BEC4-C79E395F6A7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6" name="CustomShape 1">
          <a:extLst>
            <a:ext uri="{FF2B5EF4-FFF2-40B4-BE49-F238E27FC236}">
              <a16:creationId xmlns:a16="http://schemas.microsoft.com/office/drawing/2014/main" id="{5E672568-9EB5-4E42-A748-479DCE18F3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7" name="CustomShape 1">
          <a:extLst>
            <a:ext uri="{FF2B5EF4-FFF2-40B4-BE49-F238E27FC236}">
              <a16:creationId xmlns:a16="http://schemas.microsoft.com/office/drawing/2014/main" id="{30B6702B-7468-4A24-AF6E-8AC66CEA493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8" name="CustomShape 1">
          <a:extLst>
            <a:ext uri="{FF2B5EF4-FFF2-40B4-BE49-F238E27FC236}">
              <a16:creationId xmlns:a16="http://schemas.microsoft.com/office/drawing/2014/main" id="{98D2EE7F-5D38-42B7-9BF9-5938CD491A9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19" name="CustomShape 1">
          <a:extLst>
            <a:ext uri="{FF2B5EF4-FFF2-40B4-BE49-F238E27FC236}">
              <a16:creationId xmlns:a16="http://schemas.microsoft.com/office/drawing/2014/main" id="{A7869EE9-C252-4600-A6EF-B7063BFF04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0" name="CustomShape 1">
          <a:extLst>
            <a:ext uri="{FF2B5EF4-FFF2-40B4-BE49-F238E27FC236}">
              <a16:creationId xmlns:a16="http://schemas.microsoft.com/office/drawing/2014/main" id="{43B446E9-DB60-4B8D-A30F-B4235CB35B7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1" name="CustomShape 1">
          <a:extLst>
            <a:ext uri="{FF2B5EF4-FFF2-40B4-BE49-F238E27FC236}">
              <a16:creationId xmlns:a16="http://schemas.microsoft.com/office/drawing/2014/main" id="{9D5DECDC-0408-4A94-BD59-15E7E4BBA2F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2" name="CustomShape 1">
          <a:extLst>
            <a:ext uri="{FF2B5EF4-FFF2-40B4-BE49-F238E27FC236}">
              <a16:creationId xmlns:a16="http://schemas.microsoft.com/office/drawing/2014/main" id="{86388696-90CB-4974-885C-02547E3BAF1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3" name="CustomShape 1">
          <a:extLst>
            <a:ext uri="{FF2B5EF4-FFF2-40B4-BE49-F238E27FC236}">
              <a16:creationId xmlns:a16="http://schemas.microsoft.com/office/drawing/2014/main" id="{7519C390-914C-4BF6-9645-5356E5122D1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4" name="CustomShape 1">
          <a:extLst>
            <a:ext uri="{FF2B5EF4-FFF2-40B4-BE49-F238E27FC236}">
              <a16:creationId xmlns:a16="http://schemas.microsoft.com/office/drawing/2014/main" id="{75C949D4-0B02-4D9D-8288-98B0AADA584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5" name="CustomShape 1">
          <a:extLst>
            <a:ext uri="{FF2B5EF4-FFF2-40B4-BE49-F238E27FC236}">
              <a16:creationId xmlns:a16="http://schemas.microsoft.com/office/drawing/2014/main" id="{B731BC7C-7AA6-47F8-BA8E-19F6654D9E3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6" name="CustomShape 1">
          <a:extLst>
            <a:ext uri="{FF2B5EF4-FFF2-40B4-BE49-F238E27FC236}">
              <a16:creationId xmlns:a16="http://schemas.microsoft.com/office/drawing/2014/main" id="{2A568645-E53D-4807-B827-2036DB41D97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7" name="CustomShape 1">
          <a:extLst>
            <a:ext uri="{FF2B5EF4-FFF2-40B4-BE49-F238E27FC236}">
              <a16:creationId xmlns:a16="http://schemas.microsoft.com/office/drawing/2014/main" id="{64A13485-AB48-4C05-878E-C67B0A2C92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8" name="CustomShape 1">
          <a:extLst>
            <a:ext uri="{FF2B5EF4-FFF2-40B4-BE49-F238E27FC236}">
              <a16:creationId xmlns:a16="http://schemas.microsoft.com/office/drawing/2014/main" id="{60038B88-C7F1-435F-8992-84C35C14C1D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29" name="CustomShape 1">
          <a:extLst>
            <a:ext uri="{FF2B5EF4-FFF2-40B4-BE49-F238E27FC236}">
              <a16:creationId xmlns:a16="http://schemas.microsoft.com/office/drawing/2014/main" id="{5EE6E339-F86A-446E-88E0-B4FFA736630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0" name="CustomShape 1">
          <a:extLst>
            <a:ext uri="{FF2B5EF4-FFF2-40B4-BE49-F238E27FC236}">
              <a16:creationId xmlns:a16="http://schemas.microsoft.com/office/drawing/2014/main" id="{E162F060-81FB-4EC1-AA82-06E53151AEC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1" name="CustomShape 1">
          <a:extLst>
            <a:ext uri="{FF2B5EF4-FFF2-40B4-BE49-F238E27FC236}">
              <a16:creationId xmlns:a16="http://schemas.microsoft.com/office/drawing/2014/main" id="{287FB5B8-3880-44AB-AE64-42B6ECE807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2" name="CustomShape 1">
          <a:extLst>
            <a:ext uri="{FF2B5EF4-FFF2-40B4-BE49-F238E27FC236}">
              <a16:creationId xmlns:a16="http://schemas.microsoft.com/office/drawing/2014/main" id="{2E04FD15-CA5A-4D20-A157-66E8B8ED182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3" name="CustomShape 1">
          <a:extLst>
            <a:ext uri="{FF2B5EF4-FFF2-40B4-BE49-F238E27FC236}">
              <a16:creationId xmlns:a16="http://schemas.microsoft.com/office/drawing/2014/main" id="{DDA80C0C-714E-421B-AB8D-6BD3662AD6F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4" name="CustomShape 1">
          <a:extLst>
            <a:ext uri="{FF2B5EF4-FFF2-40B4-BE49-F238E27FC236}">
              <a16:creationId xmlns:a16="http://schemas.microsoft.com/office/drawing/2014/main" id="{85609600-FBB0-4FBE-9593-4675A4DE7E8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5" name="CustomShape 1">
          <a:extLst>
            <a:ext uri="{FF2B5EF4-FFF2-40B4-BE49-F238E27FC236}">
              <a16:creationId xmlns:a16="http://schemas.microsoft.com/office/drawing/2014/main" id="{41D8B8C9-CC65-4D92-A965-ED3D3888AFB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6" name="CustomShape 1">
          <a:extLst>
            <a:ext uri="{FF2B5EF4-FFF2-40B4-BE49-F238E27FC236}">
              <a16:creationId xmlns:a16="http://schemas.microsoft.com/office/drawing/2014/main" id="{9B62B85B-45C8-464A-A320-CB0D8242528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7" name="CustomShape 1">
          <a:extLst>
            <a:ext uri="{FF2B5EF4-FFF2-40B4-BE49-F238E27FC236}">
              <a16:creationId xmlns:a16="http://schemas.microsoft.com/office/drawing/2014/main" id="{A894D8ED-11CD-422B-980A-FF214D89365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8" name="CustomShape 1">
          <a:extLst>
            <a:ext uri="{FF2B5EF4-FFF2-40B4-BE49-F238E27FC236}">
              <a16:creationId xmlns:a16="http://schemas.microsoft.com/office/drawing/2014/main" id="{07B0E167-5E6B-4BA4-B46C-5F5A4428EDB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39" name="CustomShape 1">
          <a:extLst>
            <a:ext uri="{FF2B5EF4-FFF2-40B4-BE49-F238E27FC236}">
              <a16:creationId xmlns:a16="http://schemas.microsoft.com/office/drawing/2014/main" id="{D745B58D-448C-4101-8DCA-38C87A8E4F2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0" name="CustomShape 1">
          <a:extLst>
            <a:ext uri="{FF2B5EF4-FFF2-40B4-BE49-F238E27FC236}">
              <a16:creationId xmlns:a16="http://schemas.microsoft.com/office/drawing/2014/main" id="{FAA88D76-B3C3-45F1-8A2D-C93D7AC2023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1" name="CustomShape 1">
          <a:extLst>
            <a:ext uri="{FF2B5EF4-FFF2-40B4-BE49-F238E27FC236}">
              <a16:creationId xmlns:a16="http://schemas.microsoft.com/office/drawing/2014/main" id="{FCD498E8-5291-493C-BCE4-FE0B7FC0665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2" name="CustomShape 1">
          <a:extLst>
            <a:ext uri="{FF2B5EF4-FFF2-40B4-BE49-F238E27FC236}">
              <a16:creationId xmlns:a16="http://schemas.microsoft.com/office/drawing/2014/main" id="{C1461302-4EB0-49BA-B5DB-0194DD8BC6B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3" name="CustomShape 1">
          <a:extLst>
            <a:ext uri="{FF2B5EF4-FFF2-40B4-BE49-F238E27FC236}">
              <a16:creationId xmlns:a16="http://schemas.microsoft.com/office/drawing/2014/main" id="{33C9AB7F-E23F-45B5-B067-351375E6A05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4" name="CustomShape 1">
          <a:extLst>
            <a:ext uri="{FF2B5EF4-FFF2-40B4-BE49-F238E27FC236}">
              <a16:creationId xmlns:a16="http://schemas.microsoft.com/office/drawing/2014/main" id="{64C220DA-1797-4005-850E-02A4D3BB29A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5" name="CustomShape 1">
          <a:extLst>
            <a:ext uri="{FF2B5EF4-FFF2-40B4-BE49-F238E27FC236}">
              <a16:creationId xmlns:a16="http://schemas.microsoft.com/office/drawing/2014/main" id="{A4DD20E4-5257-42B8-ACC5-37BB4EC896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6" name="CustomShape 1">
          <a:extLst>
            <a:ext uri="{FF2B5EF4-FFF2-40B4-BE49-F238E27FC236}">
              <a16:creationId xmlns:a16="http://schemas.microsoft.com/office/drawing/2014/main" id="{5C50965A-8A17-4948-86BC-81F2BDB894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7" name="CustomShape 1">
          <a:extLst>
            <a:ext uri="{FF2B5EF4-FFF2-40B4-BE49-F238E27FC236}">
              <a16:creationId xmlns:a16="http://schemas.microsoft.com/office/drawing/2014/main" id="{0931BE81-C5FD-4991-A7E1-17775E2101D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8" name="CustomShape 1">
          <a:extLst>
            <a:ext uri="{FF2B5EF4-FFF2-40B4-BE49-F238E27FC236}">
              <a16:creationId xmlns:a16="http://schemas.microsoft.com/office/drawing/2014/main" id="{B9B67CD8-5A84-4D56-B4C4-6E469AD2FE0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49" name="CustomShape 1">
          <a:extLst>
            <a:ext uri="{FF2B5EF4-FFF2-40B4-BE49-F238E27FC236}">
              <a16:creationId xmlns:a16="http://schemas.microsoft.com/office/drawing/2014/main" id="{94E70319-6ADC-4AD8-A57E-F8CE46A221C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0" name="CustomShape 1">
          <a:extLst>
            <a:ext uri="{FF2B5EF4-FFF2-40B4-BE49-F238E27FC236}">
              <a16:creationId xmlns:a16="http://schemas.microsoft.com/office/drawing/2014/main" id="{A3B02AE5-0E17-4870-8765-6444FA2BA22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1" name="CustomShape 1">
          <a:extLst>
            <a:ext uri="{FF2B5EF4-FFF2-40B4-BE49-F238E27FC236}">
              <a16:creationId xmlns:a16="http://schemas.microsoft.com/office/drawing/2014/main" id="{25C5A255-CCE4-4509-BE78-66B032EBC67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2" name="CustomShape 1">
          <a:extLst>
            <a:ext uri="{FF2B5EF4-FFF2-40B4-BE49-F238E27FC236}">
              <a16:creationId xmlns:a16="http://schemas.microsoft.com/office/drawing/2014/main" id="{46A81173-1287-4D4F-8FB1-2770DE5BC8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3" name="CustomShape 1">
          <a:extLst>
            <a:ext uri="{FF2B5EF4-FFF2-40B4-BE49-F238E27FC236}">
              <a16:creationId xmlns:a16="http://schemas.microsoft.com/office/drawing/2014/main" id="{66CBE271-2F6D-4B8F-AA44-A8D36B01992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4" name="CustomShape 1">
          <a:extLst>
            <a:ext uri="{FF2B5EF4-FFF2-40B4-BE49-F238E27FC236}">
              <a16:creationId xmlns:a16="http://schemas.microsoft.com/office/drawing/2014/main" id="{9A045853-64B6-427B-8A12-FEB4E8E3185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5" name="CustomShape 1">
          <a:extLst>
            <a:ext uri="{FF2B5EF4-FFF2-40B4-BE49-F238E27FC236}">
              <a16:creationId xmlns:a16="http://schemas.microsoft.com/office/drawing/2014/main" id="{0AC887B6-F94D-488D-B830-F575F1A4BF8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6" name="CustomShape 1">
          <a:extLst>
            <a:ext uri="{FF2B5EF4-FFF2-40B4-BE49-F238E27FC236}">
              <a16:creationId xmlns:a16="http://schemas.microsoft.com/office/drawing/2014/main" id="{76FF5EB0-33BA-41A3-8CA0-D3934ACE78A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7" name="CustomShape 1">
          <a:extLst>
            <a:ext uri="{FF2B5EF4-FFF2-40B4-BE49-F238E27FC236}">
              <a16:creationId xmlns:a16="http://schemas.microsoft.com/office/drawing/2014/main" id="{2AF9E7E6-A45F-4896-AE34-FB05AEB271D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8" name="CustomShape 1">
          <a:extLst>
            <a:ext uri="{FF2B5EF4-FFF2-40B4-BE49-F238E27FC236}">
              <a16:creationId xmlns:a16="http://schemas.microsoft.com/office/drawing/2014/main" id="{CDD0494F-6AFC-498D-A513-2C1EB7510AE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59" name="CustomShape 1">
          <a:extLst>
            <a:ext uri="{FF2B5EF4-FFF2-40B4-BE49-F238E27FC236}">
              <a16:creationId xmlns:a16="http://schemas.microsoft.com/office/drawing/2014/main" id="{B686C54D-B7F3-43DE-AFB3-4DA8937496F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0" name="CustomShape 1">
          <a:extLst>
            <a:ext uri="{FF2B5EF4-FFF2-40B4-BE49-F238E27FC236}">
              <a16:creationId xmlns:a16="http://schemas.microsoft.com/office/drawing/2014/main" id="{C857DEA9-992D-44D5-AC88-0D7D9A8BF24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1" name="CustomShape 1">
          <a:extLst>
            <a:ext uri="{FF2B5EF4-FFF2-40B4-BE49-F238E27FC236}">
              <a16:creationId xmlns:a16="http://schemas.microsoft.com/office/drawing/2014/main" id="{2875048D-8BF7-4E55-BFEC-1FEFCE8DFE8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2" name="CustomShape 1">
          <a:extLst>
            <a:ext uri="{FF2B5EF4-FFF2-40B4-BE49-F238E27FC236}">
              <a16:creationId xmlns:a16="http://schemas.microsoft.com/office/drawing/2014/main" id="{C072F38C-0C30-4B8E-94AB-5FA39C5D32D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3" name="CustomShape 1">
          <a:extLst>
            <a:ext uri="{FF2B5EF4-FFF2-40B4-BE49-F238E27FC236}">
              <a16:creationId xmlns:a16="http://schemas.microsoft.com/office/drawing/2014/main" id="{F402A641-B846-413D-B971-BCBE8DB431A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4" name="CustomShape 1">
          <a:extLst>
            <a:ext uri="{FF2B5EF4-FFF2-40B4-BE49-F238E27FC236}">
              <a16:creationId xmlns:a16="http://schemas.microsoft.com/office/drawing/2014/main" id="{794BF49C-B917-43E2-8109-64944755399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5" name="CustomShape 1">
          <a:extLst>
            <a:ext uri="{FF2B5EF4-FFF2-40B4-BE49-F238E27FC236}">
              <a16:creationId xmlns:a16="http://schemas.microsoft.com/office/drawing/2014/main" id="{D94FDF27-E5ED-46F4-9882-B91A9EB27D5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6" name="CustomShape 1">
          <a:extLst>
            <a:ext uri="{FF2B5EF4-FFF2-40B4-BE49-F238E27FC236}">
              <a16:creationId xmlns:a16="http://schemas.microsoft.com/office/drawing/2014/main" id="{40DC01DC-CF17-4C23-A3E4-1CE7290C23C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7" name="CustomShape 1">
          <a:extLst>
            <a:ext uri="{FF2B5EF4-FFF2-40B4-BE49-F238E27FC236}">
              <a16:creationId xmlns:a16="http://schemas.microsoft.com/office/drawing/2014/main" id="{A6C9EFDD-0E13-4B2E-BAF9-723443FA9B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8" name="CustomShape 1">
          <a:extLst>
            <a:ext uri="{FF2B5EF4-FFF2-40B4-BE49-F238E27FC236}">
              <a16:creationId xmlns:a16="http://schemas.microsoft.com/office/drawing/2014/main" id="{8EB088CE-B730-4181-9928-89B9C56194A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69" name="CustomShape 1">
          <a:extLst>
            <a:ext uri="{FF2B5EF4-FFF2-40B4-BE49-F238E27FC236}">
              <a16:creationId xmlns:a16="http://schemas.microsoft.com/office/drawing/2014/main" id="{0DF969AB-88B7-4B48-A1DB-CE79BC6DFC0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0" name="CustomShape 1">
          <a:extLst>
            <a:ext uri="{FF2B5EF4-FFF2-40B4-BE49-F238E27FC236}">
              <a16:creationId xmlns:a16="http://schemas.microsoft.com/office/drawing/2014/main" id="{CE44B333-53FD-476F-8834-94D93C0E562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1" name="CustomShape 1">
          <a:extLst>
            <a:ext uri="{FF2B5EF4-FFF2-40B4-BE49-F238E27FC236}">
              <a16:creationId xmlns:a16="http://schemas.microsoft.com/office/drawing/2014/main" id="{D07FD6A2-138C-4E0D-94CF-5EF9D4296B2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2" name="CustomShape 1">
          <a:extLst>
            <a:ext uri="{FF2B5EF4-FFF2-40B4-BE49-F238E27FC236}">
              <a16:creationId xmlns:a16="http://schemas.microsoft.com/office/drawing/2014/main" id="{528DCE54-9408-4126-889F-33A77102DF2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3" name="CustomShape 1">
          <a:extLst>
            <a:ext uri="{FF2B5EF4-FFF2-40B4-BE49-F238E27FC236}">
              <a16:creationId xmlns:a16="http://schemas.microsoft.com/office/drawing/2014/main" id="{5C9A8D3B-067D-4268-8888-65B570E34CC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4" name="CustomShape 1">
          <a:extLst>
            <a:ext uri="{FF2B5EF4-FFF2-40B4-BE49-F238E27FC236}">
              <a16:creationId xmlns:a16="http://schemas.microsoft.com/office/drawing/2014/main" id="{D4C530D8-B8B1-4476-A03A-C50F258AD4A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5" name="CustomShape 1">
          <a:extLst>
            <a:ext uri="{FF2B5EF4-FFF2-40B4-BE49-F238E27FC236}">
              <a16:creationId xmlns:a16="http://schemas.microsoft.com/office/drawing/2014/main" id="{1B7462F9-BE61-49B4-8BE9-B60D5182C97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6" name="CustomShape 1">
          <a:extLst>
            <a:ext uri="{FF2B5EF4-FFF2-40B4-BE49-F238E27FC236}">
              <a16:creationId xmlns:a16="http://schemas.microsoft.com/office/drawing/2014/main" id="{1061B070-DCE8-472B-ADE2-4C0439C6122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7" name="CustomShape 1">
          <a:extLst>
            <a:ext uri="{FF2B5EF4-FFF2-40B4-BE49-F238E27FC236}">
              <a16:creationId xmlns:a16="http://schemas.microsoft.com/office/drawing/2014/main" id="{2D1217DA-6425-4298-B3DE-BE598D1043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8" name="CustomShape 1">
          <a:extLst>
            <a:ext uri="{FF2B5EF4-FFF2-40B4-BE49-F238E27FC236}">
              <a16:creationId xmlns:a16="http://schemas.microsoft.com/office/drawing/2014/main" id="{351C84F8-5DCB-48B3-A32E-47C0F428239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79" name="CustomShape 1">
          <a:extLst>
            <a:ext uri="{FF2B5EF4-FFF2-40B4-BE49-F238E27FC236}">
              <a16:creationId xmlns:a16="http://schemas.microsoft.com/office/drawing/2014/main" id="{0C41CD67-718C-4696-915B-72AC2E9B64B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0" name="CustomShape 1">
          <a:extLst>
            <a:ext uri="{FF2B5EF4-FFF2-40B4-BE49-F238E27FC236}">
              <a16:creationId xmlns:a16="http://schemas.microsoft.com/office/drawing/2014/main" id="{15744D59-0DBA-458E-8FB8-B1A078E131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1" name="CustomShape 1">
          <a:extLst>
            <a:ext uri="{FF2B5EF4-FFF2-40B4-BE49-F238E27FC236}">
              <a16:creationId xmlns:a16="http://schemas.microsoft.com/office/drawing/2014/main" id="{59776C0B-BE53-4C21-AA94-8B25896DBA2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2" name="CustomShape 1">
          <a:extLst>
            <a:ext uri="{FF2B5EF4-FFF2-40B4-BE49-F238E27FC236}">
              <a16:creationId xmlns:a16="http://schemas.microsoft.com/office/drawing/2014/main" id="{6D8C083E-8922-4034-BD8F-DBA586CF4EB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3" name="CustomShape 1">
          <a:extLst>
            <a:ext uri="{FF2B5EF4-FFF2-40B4-BE49-F238E27FC236}">
              <a16:creationId xmlns:a16="http://schemas.microsoft.com/office/drawing/2014/main" id="{B7DDD74A-A4CF-4424-BED4-72A10F2C71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4" name="CustomShape 1">
          <a:extLst>
            <a:ext uri="{FF2B5EF4-FFF2-40B4-BE49-F238E27FC236}">
              <a16:creationId xmlns:a16="http://schemas.microsoft.com/office/drawing/2014/main" id="{55025769-21AE-495D-981D-616AF06B1E6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5" name="CustomShape 1">
          <a:extLst>
            <a:ext uri="{FF2B5EF4-FFF2-40B4-BE49-F238E27FC236}">
              <a16:creationId xmlns:a16="http://schemas.microsoft.com/office/drawing/2014/main" id="{5195A7FC-66F7-437F-A5C6-828ECE5A560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6" name="CustomShape 1">
          <a:extLst>
            <a:ext uri="{FF2B5EF4-FFF2-40B4-BE49-F238E27FC236}">
              <a16:creationId xmlns:a16="http://schemas.microsoft.com/office/drawing/2014/main" id="{4ED10E88-069B-440F-B942-26DC2C7F456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7" name="CustomShape 1">
          <a:extLst>
            <a:ext uri="{FF2B5EF4-FFF2-40B4-BE49-F238E27FC236}">
              <a16:creationId xmlns:a16="http://schemas.microsoft.com/office/drawing/2014/main" id="{6FB29969-D846-49F3-9DCE-E626001BF42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8" name="CustomShape 1">
          <a:extLst>
            <a:ext uri="{FF2B5EF4-FFF2-40B4-BE49-F238E27FC236}">
              <a16:creationId xmlns:a16="http://schemas.microsoft.com/office/drawing/2014/main" id="{514EC1C9-93C5-43C2-8C5C-FB564A7552E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89" name="CustomShape 1">
          <a:extLst>
            <a:ext uri="{FF2B5EF4-FFF2-40B4-BE49-F238E27FC236}">
              <a16:creationId xmlns:a16="http://schemas.microsoft.com/office/drawing/2014/main" id="{89AC528E-BE07-4C83-9ED6-3202717E529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0" name="CustomShape 1">
          <a:extLst>
            <a:ext uri="{FF2B5EF4-FFF2-40B4-BE49-F238E27FC236}">
              <a16:creationId xmlns:a16="http://schemas.microsoft.com/office/drawing/2014/main" id="{39578E37-9B7D-4193-A8F8-9801090870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1" name="CustomShape 1">
          <a:extLst>
            <a:ext uri="{FF2B5EF4-FFF2-40B4-BE49-F238E27FC236}">
              <a16:creationId xmlns:a16="http://schemas.microsoft.com/office/drawing/2014/main" id="{BAED0557-169B-4CCE-9023-08091A1A4E4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2" name="CustomShape 1">
          <a:extLst>
            <a:ext uri="{FF2B5EF4-FFF2-40B4-BE49-F238E27FC236}">
              <a16:creationId xmlns:a16="http://schemas.microsoft.com/office/drawing/2014/main" id="{BC8D88F1-86B9-4BDD-B26C-1FAF422C21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3" name="CustomShape 1">
          <a:extLst>
            <a:ext uri="{FF2B5EF4-FFF2-40B4-BE49-F238E27FC236}">
              <a16:creationId xmlns:a16="http://schemas.microsoft.com/office/drawing/2014/main" id="{82DF5690-2639-4C90-9AE5-68AD0589474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4" name="CustomShape 1">
          <a:extLst>
            <a:ext uri="{FF2B5EF4-FFF2-40B4-BE49-F238E27FC236}">
              <a16:creationId xmlns:a16="http://schemas.microsoft.com/office/drawing/2014/main" id="{FA472068-4786-4B01-AC59-01FD1CC80FF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5" name="CustomShape 1">
          <a:extLst>
            <a:ext uri="{FF2B5EF4-FFF2-40B4-BE49-F238E27FC236}">
              <a16:creationId xmlns:a16="http://schemas.microsoft.com/office/drawing/2014/main" id="{A0B990D7-EDB3-4CB8-B594-B60AEA025D7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6" name="CustomShape 1">
          <a:extLst>
            <a:ext uri="{FF2B5EF4-FFF2-40B4-BE49-F238E27FC236}">
              <a16:creationId xmlns:a16="http://schemas.microsoft.com/office/drawing/2014/main" id="{3B4393E3-973E-4D10-831B-52C99D9C9A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7" name="CustomShape 1">
          <a:extLst>
            <a:ext uri="{FF2B5EF4-FFF2-40B4-BE49-F238E27FC236}">
              <a16:creationId xmlns:a16="http://schemas.microsoft.com/office/drawing/2014/main" id="{B058EBD3-0B26-4667-88CA-7441217E5C2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8" name="CustomShape 1">
          <a:extLst>
            <a:ext uri="{FF2B5EF4-FFF2-40B4-BE49-F238E27FC236}">
              <a16:creationId xmlns:a16="http://schemas.microsoft.com/office/drawing/2014/main" id="{636FAA2D-0A7D-4847-9424-2C1EB121418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799" name="CustomShape 1">
          <a:extLst>
            <a:ext uri="{FF2B5EF4-FFF2-40B4-BE49-F238E27FC236}">
              <a16:creationId xmlns:a16="http://schemas.microsoft.com/office/drawing/2014/main" id="{F50ED51E-E455-4E18-946E-916B5E4E66B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0" name="CustomShape 1">
          <a:extLst>
            <a:ext uri="{FF2B5EF4-FFF2-40B4-BE49-F238E27FC236}">
              <a16:creationId xmlns:a16="http://schemas.microsoft.com/office/drawing/2014/main" id="{61891C30-6D88-4810-9FBF-C917BDEF855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1" name="CustomShape 1">
          <a:extLst>
            <a:ext uri="{FF2B5EF4-FFF2-40B4-BE49-F238E27FC236}">
              <a16:creationId xmlns:a16="http://schemas.microsoft.com/office/drawing/2014/main" id="{409F13CD-68E3-4781-8FCF-45AF89B92A9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2" name="CustomShape 1">
          <a:extLst>
            <a:ext uri="{FF2B5EF4-FFF2-40B4-BE49-F238E27FC236}">
              <a16:creationId xmlns:a16="http://schemas.microsoft.com/office/drawing/2014/main" id="{CFE3B3A7-8D9E-450C-8EAE-0250E1873BB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3" name="CustomShape 1">
          <a:extLst>
            <a:ext uri="{FF2B5EF4-FFF2-40B4-BE49-F238E27FC236}">
              <a16:creationId xmlns:a16="http://schemas.microsoft.com/office/drawing/2014/main" id="{A26BC972-5BF2-4964-8033-64D10420D0A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4" name="CustomShape 1">
          <a:extLst>
            <a:ext uri="{FF2B5EF4-FFF2-40B4-BE49-F238E27FC236}">
              <a16:creationId xmlns:a16="http://schemas.microsoft.com/office/drawing/2014/main" id="{FA2AA3B9-26C8-44E5-A81E-CA98F4037F4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5" name="CustomShape 1">
          <a:extLst>
            <a:ext uri="{FF2B5EF4-FFF2-40B4-BE49-F238E27FC236}">
              <a16:creationId xmlns:a16="http://schemas.microsoft.com/office/drawing/2014/main" id="{FE56815F-1ECA-47A5-B1C4-CB6E8D85B56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6" name="CustomShape 1">
          <a:extLst>
            <a:ext uri="{FF2B5EF4-FFF2-40B4-BE49-F238E27FC236}">
              <a16:creationId xmlns:a16="http://schemas.microsoft.com/office/drawing/2014/main" id="{204B53F2-6BAF-46BC-BFC6-143F6EC17D64}"/>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7" name="CustomShape 1">
          <a:extLst>
            <a:ext uri="{FF2B5EF4-FFF2-40B4-BE49-F238E27FC236}">
              <a16:creationId xmlns:a16="http://schemas.microsoft.com/office/drawing/2014/main" id="{7CA7045F-5F08-4C19-8203-BA24BD9B819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8" name="CustomShape 1">
          <a:extLst>
            <a:ext uri="{FF2B5EF4-FFF2-40B4-BE49-F238E27FC236}">
              <a16:creationId xmlns:a16="http://schemas.microsoft.com/office/drawing/2014/main" id="{531885CB-729F-4BC7-860B-776D5A83F55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09" name="CustomShape 1">
          <a:extLst>
            <a:ext uri="{FF2B5EF4-FFF2-40B4-BE49-F238E27FC236}">
              <a16:creationId xmlns:a16="http://schemas.microsoft.com/office/drawing/2014/main" id="{6EA440AB-2AFB-4C82-AE2A-FE59662EAB0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0" name="CustomShape 1">
          <a:extLst>
            <a:ext uri="{FF2B5EF4-FFF2-40B4-BE49-F238E27FC236}">
              <a16:creationId xmlns:a16="http://schemas.microsoft.com/office/drawing/2014/main" id="{F8A2DABA-25FB-49E5-BA7B-65B30110E67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1" name="CustomShape 1">
          <a:extLst>
            <a:ext uri="{FF2B5EF4-FFF2-40B4-BE49-F238E27FC236}">
              <a16:creationId xmlns:a16="http://schemas.microsoft.com/office/drawing/2014/main" id="{DC47AB85-A76B-48BB-91CB-B7A580B1CA9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2" name="CustomShape 1">
          <a:extLst>
            <a:ext uri="{FF2B5EF4-FFF2-40B4-BE49-F238E27FC236}">
              <a16:creationId xmlns:a16="http://schemas.microsoft.com/office/drawing/2014/main" id="{2F06B92A-9F73-4017-AE92-CBE46B46B7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3" name="CustomShape 1">
          <a:extLst>
            <a:ext uri="{FF2B5EF4-FFF2-40B4-BE49-F238E27FC236}">
              <a16:creationId xmlns:a16="http://schemas.microsoft.com/office/drawing/2014/main" id="{7DF074B9-DC65-4FF0-955B-89828CFAF60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4" name="CustomShape 1">
          <a:extLst>
            <a:ext uri="{FF2B5EF4-FFF2-40B4-BE49-F238E27FC236}">
              <a16:creationId xmlns:a16="http://schemas.microsoft.com/office/drawing/2014/main" id="{94118BAB-3B0E-4A5A-9A45-0B2610BE8D3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5" name="CustomShape 1">
          <a:extLst>
            <a:ext uri="{FF2B5EF4-FFF2-40B4-BE49-F238E27FC236}">
              <a16:creationId xmlns:a16="http://schemas.microsoft.com/office/drawing/2014/main" id="{00F6113F-108A-487A-8841-DF7CA62BB9F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6" name="CustomShape 1">
          <a:extLst>
            <a:ext uri="{FF2B5EF4-FFF2-40B4-BE49-F238E27FC236}">
              <a16:creationId xmlns:a16="http://schemas.microsoft.com/office/drawing/2014/main" id="{49F0A9AC-45C6-492D-B1B7-CC03EFCA316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7" name="CustomShape 1">
          <a:extLst>
            <a:ext uri="{FF2B5EF4-FFF2-40B4-BE49-F238E27FC236}">
              <a16:creationId xmlns:a16="http://schemas.microsoft.com/office/drawing/2014/main" id="{104CAB5D-F4CD-41AF-B7CA-1DF29CFD882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8" name="CustomShape 1">
          <a:extLst>
            <a:ext uri="{FF2B5EF4-FFF2-40B4-BE49-F238E27FC236}">
              <a16:creationId xmlns:a16="http://schemas.microsoft.com/office/drawing/2014/main" id="{E45DA11C-9D58-45A1-A958-55F719F0C84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19" name="CustomShape 1">
          <a:extLst>
            <a:ext uri="{FF2B5EF4-FFF2-40B4-BE49-F238E27FC236}">
              <a16:creationId xmlns:a16="http://schemas.microsoft.com/office/drawing/2014/main" id="{471CA75C-E3A9-41D0-B0A1-1E76C4884B3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0" name="CustomShape 1">
          <a:extLst>
            <a:ext uri="{FF2B5EF4-FFF2-40B4-BE49-F238E27FC236}">
              <a16:creationId xmlns:a16="http://schemas.microsoft.com/office/drawing/2014/main" id="{053AF26E-1723-4B2E-A895-89A736345D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1" name="CustomShape 1">
          <a:extLst>
            <a:ext uri="{FF2B5EF4-FFF2-40B4-BE49-F238E27FC236}">
              <a16:creationId xmlns:a16="http://schemas.microsoft.com/office/drawing/2014/main" id="{296625FB-9311-493B-8C3B-AD3DDF8C890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2" name="CustomShape 1">
          <a:extLst>
            <a:ext uri="{FF2B5EF4-FFF2-40B4-BE49-F238E27FC236}">
              <a16:creationId xmlns:a16="http://schemas.microsoft.com/office/drawing/2014/main" id="{24B4ACBE-1221-4708-B886-80E586516BA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3" name="CustomShape 1">
          <a:extLst>
            <a:ext uri="{FF2B5EF4-FFF2-40B4-BE49-F238E27FC236}">
              <a16:creationId xmlns:a16="http://schemas.microsoft.com/office/drawing/2014/main" id="{54690D2C-151A-4E8B-AB7D-9A5D19625FD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4" name="CustomShape 1">
          <a:extLst>
            <a:ext uri="{FF2B5EF4-FFF2-40B4-BE49-F238E27FC236}">
              <a16:creationId xmlns:a16="http://schemas.microsoft.com/office/drawing/2014/main" id="{536EB8B6-8492-482D-9EF9-1E26ABD654AD}"/>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5" name="CustomShape 1">
          <a:extLst>
            <a:ext uri="{FF2B5EF4-FFF2-40B4-BE49-F238E27FC236}">
              <a16:creationId xmlns:a16="http://schemas.microsoft.com/office/drawing/2014/main" id="{21B2F437-BD1D-4FDA-852C-E4973C8B930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6" name="CustomShape 1">
          <a:extLst>
            <a:ext uri="{FF2B5EF4-FFF2-40B4-BE49-F238E27FC236}">
              <a16:creationId xmlns:a16="http://schemas.microsoft.com/office/drawing/2014/main" id="{FA3C2992-CED5-457F-8069-81B510630E0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7" name="CustomShape 1">
          <a:extLst>
            <a:ext uri="{FF2B5EF4-FFF2-40B4-BE49-F238E27FC236}">
              <a16:creationId xmlns:a16="http://schemas.microsoft.com/office/drawing/2014/main" id="{2BDBF83C-E370-49D6-950E-DE19006C583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8" name="CustomShape 1">
          <a:extLst>
            <a:ext uri="{FF2B5EF4-FFF2-40B4-BE49-F238E27FC236}">
              <a16:creationId xmlns:a16="http://schemas.microsoft.com/office/drawing/2014/main" id="{48262467-C66A-4BC6-8FE4-BE149AADBC7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29" name="CustomShape 1">
          <a:extLst>
            <a:ext uri="{FF2B5EF4-FFF2-40B4-BE49-F238E27FC236}">
              <a16:creationId xmlns:a16="http://schemas.microsoft.com/office/drawing/2014/main" id="{0420F0D4-F9E4-479C-B352-47C86BDC614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0" name="CustomShape 1">
          <a:extLst>
            <a:ext uri="{FF2B5EF4-FFF2-40B4-BE49-F238E27FC236}">
              <a16:creationId xmlns:a16="http://schemas.microsoft.com/office/drawing/2014/main" id="{E8B28353-FF18-4279-9941-5809729A8D71}"/>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1" name="CustomShape 1">
          <a:extLst>
            <a:ext uri="{FF2B5EF4-FFF2-40B4-BE49-F238E27FC236}">
              <a16:creationId xmlns:a16="http://schemas.microsoft.com/office/drawing/2014/main" id="{0254C678-00A6-4F68-9EAD-369D896C555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2" name="CustomShape 1">
          <a:extLst>
            <a:ext uri="{FF2B5EF4-FFF2-40B4-BE49-F238E27FC236}">
              <a16:creationId xmlns:a16="http://schemas.microsoft.com/office/drawing/2014/main" id="{F457C07B-16FE-4BC3-A78A-1098EDBDFAB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3" name="CustomShape 1">
          <a:extLst>
            <a:ext uri="{FF2B5EF4-FFF2-40B4-BE49-F238E27FC236}">
              <a16:creationId xmlns:a16="http://schemas.microsoft.com/office/drawing/2014/main" id="{183BC629-4221-415D-8C07-9A05461F32F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4" name="CustomShape 1">
          <a:extLst>
            <a:ext uri="{FF2B5EF4-FFF2-40B4-BE49-F238E27FC236}">
              <a16:creationId xmlns:a16="http://schemas.microsoft.com/office/drawing/2014/main" id="{0967CC66-F37F-432F-AE16-1C89DA0FC56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5" name="CustomShape 1">
          <a:extLst>
            <a:ext uri="{FF2B5EF4-FFF2-40B4-BE49-F238E27FC236}">
              <a16:creationId xmlns:a16="http://schemas.microsoft.com/office/drawing/2014/main" id="{E7376A1A-C3DB-4878-A461-3BB73D63BB8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6" name="CustomShape 1">
          <a:extLst>
            <a:ext uri="{FF2B5EF4-FFF2-40B4-BE49-F238E27FC236}">
              <a16:creationId xmlns:a16="http://schemas.microsoft.com/office/drawing/2014/main" id="{62BB8887-AF02-4527-9553-441BC0B086E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7" name="CustomShape 1">
          <a:extLst>
            <a:ext uri="{FF2B5EF4-FFF2-40B4-BE49-F238E27FC236}">
              <a16:creationId xmlns:a16="http://schemas.microsoft.com/office/drawing/2014/main" id="{195E117B-9372-4879-8DC7-AEF7799F7EA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8" name="CustomShape 1">
          <a:extLst>
            <a:ext uri="{FF2B5EF4-FFF2-40B4-BE49-F238E27FC236}">
              <a16:creationId xmlns:a16="http://schemas.microsoft.com/office/drawing/2014/main" id="{09C34266-EA6C-40A2-82DE-8CF794AD1BFB}"/>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39" name="CustomShape 1">
          <a:extLst>
            <a:ext uri="{FF2B5EF4-FFF2-40B4-BE49-F238E27FC236}">
              <a16:creationId xmlns:a16="http://schemas.microsoft.com/office/drawing/2014/main" id="{1039B238-9FAC-4534-AAEC-18709680477E}"/>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0" name="CustomShape 1">
          <a:extLst>
            <a:ext uri="{FF2B5EF4-FFF2-40B4-BE49-F238E27FC236}">
              <a16:creationId xmlns:a16="http://schemas.microsoft.com/office/drawing/2014/main" id="{3AC1BB33-3F4E-4DAA-AC08-B5F2DA78C7A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1" name="CustomShape 1">
          <a:extLst>
            <a:ext uri="{FF2B5EF4-FFF2-40B4-BE49-F238E27FC236}">
              <a16:creationId xmlns:a16="http://schemas.microsoft.com/office/drawing/2014/main" id="{021D7A71-70B5-4062-B9DF-54AD80B15FA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2" name="CustomShape 1">
          <a:extLst>
            <a:ext uri="{FF2B5EF4-FFF2-40B4-BE49-F238E27FC236}">
              <a16:creationId xmlns:a16="http://schemas.microsoft.com/office/drawing/2014/main" id="{FB23E10D-5FCB-4ECE-8FCE-99AEFC857413}"/>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3" name="CustomShape 1">
          <a:extLst>
            <a:ext uri="{FF2B5EF4-FFF2-40B4-BE49-F238E27FC236}">
              <a16:creationId xmlns:a16="http://schemas.microsoft.com/office/drawing/2014/main" id="{3D5DC64F-B768-4E68-98E2-0584B63C952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4" name="CustomShape 1">
          <a:extLst>
            <a:ext uri="{FF2B5EF4-FFF2-40B4-BE49-F238E27FC236}">
              <a16:creationId xmlns:a16="http://schemas.microsoft.com/office/drawing/2014/main" id="{697ED21C-7B9B-4B9A-B73B-623E3E46EFE2}"/>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5" name="CustomShape 1">
          <a:extLst>
            <a:ext uri="{FF2B5EF4-FFF2-40B4-BE49-F238E27FC236}">
              <a16:creationId xmlns:a16="http://schemas.microsoft.com/office/drawing/2014/main" id="{0227778B-8608-477A-B45A-24ACEF4A2BF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6" name="CustomShape 1">
          <a:extLst>
            <a:ext uri="{FF2B5EF4-FFF2-40B4-BE49-F238E27FC236}">
              <a16:creationId xmlns:a16="http://schemas.microsoft.com/office/drawing/2014/main" id="{0E8AB9C9-213F-4A86-89C8-F940B76117CF}"/>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7" name="CustomShape 1">
          <a:extLst>
            <a:ext uri="{FF2B5EF4-FFF2-40B4-BE49-F238E27FC236}">
              <a16:creationId xmlns:a16="http://schemas.microsoft.com/office/drawing/2014/main" id="{7B98A37F-D123-4EB0-AE1E-982A3414AE3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8" name="CustomShape 1">
          <a:extLst>
            <a:ext uri="{FF2B5EF4-FFF2-40B4-BE49-F238E27FC236}">
              <a16:creationId xmlns:a16="http://schemas.microsoft.com/office/drawing/2014/main" id="{8DE31BC9-B8E6-4D93-B8A9-A1BB6D925E99}"/>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49" name="CustomShape 1">
          <a:extLst>
            <a:ext uri="{FF2B5EF4-FFF2-40B4-BE49-F238E27FC236}">
              <a16:creationId xmlns:a16="http://schemas.microsoft.com/office/drawing/2014/main" id="{F6F18D21-C810-40E2-B1C6-9449DA4A4637}"/>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0" name="CustomShape 1">
          <a:extLst>
            <a:ext uri="{FF2B5EF4-FFF2-40B4-BE49-F238E27FC236}">
              <a16:creationId xmlns:a16="http://schemas.microsoft.com/office/drawing/2014/main" id="{7119BEB1-39B3-4581-9EE6-647BC60972D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1" name="CustomShape 1">
          <a:extLst>
            <a:ext uri="{FF2B5EF4-FFF2-40B4-BE49-F238E27FC236}">
              <a16:creationId xmlns:a16="http://schemas.microsoft.com/office/drawing/2014/main" id="{AB653D00-38C4-447E-89DB-B04CD89F4D1C}"/>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2" name="CustomShape 1">
          <a:extLst>
            <a:ext uri="{FF2B5EF4-FFF2-40B4-BE49-F238E27FC236}">
              <a16:creationId xmlns:a16="http://schemas.microsoft.com/office/drawing/2014/main" id="{05EC36BB-8BEB-40F4-8B8E-318373540D3A}"/>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3" name="CustomShape 1">
          <a:extLst>
            <a:ext uri="{FF2B5EF4-FFF2-40B4-BE49-F238E27FC236}">
              <a16:creationId xmlns:a16="http://schemas.microsoft.com/office/drawing/2014/main" id="{A5175A47-9426-4044-B826-AFE9D98E1028}"/>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4" name="CustomShape 1">
          <a:extLst>
            <a:ext uri="{FF2B5EF4-FFF2-40B4-BE49-F238E27FC236}">
              <a16:creationId xmlns:a16="http://schemas.microsoft.com/office/drawing/2014/main" id="{52C345A0-E59A-4A68-8655-63A161C7C8A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5" name="CustomShape 1">
          <a:extLst>
            <a:ext uri="{FF2B5EF4-FFF2-40B4-BE49-F238E27FC236}">
              <a16:creationId xmlns:a16="http://schemas.microsoft.com/office/drawing/2014/main" id="{FA5486F0-5568-4124-8FB4-3D51A2281156}"/>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6" name="CustomShape 1">
          <a:extLst>
            <a:ext uri="{FF2B5EF4-FFF2-40B4-BE49-F238E27FC236}">
              <a16:creationId xmlns:a16="http://schemas.microsoft.com/office/drawing/2014/main" id="{8E71DF5E-609B-40C7-A12F-8EF065C81805}"/>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247320" cy="75960"/>
    <xdr:sp macro="" textlink="">
      <xdr:nvSpPr>
        <xdr:cNvPr id="5857" name="CustomShape 1">
          <a:extLst>
            <a:ext uri="{FF2B5EF4-FFF2-40B4-BE49-F238E27FC236}">
              <a16:creationId xmlns:a16="http://schemas.microsoft.com/office/drawing/2014/main" id="{8878642B-F038-4FDD-8EDC-3B7EA19E81F0}"/>
            </a:ext>
          </a:extLst>
        </xdr:cNvPr>
        <xdr:cNvSpPr/>
      </xdr:nvSpPr>
      <xdr:spPr>
        <a:xfrm>
          <a:off x="3889540" y="5111750"/>
          <a:ext cx="247320" cy="7596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58" name="CustomShape 1">
          <a:extLst>
            <a:ext uri="{FF2B5EF4-FFF2-40B4-BE49-F238E27FC236}">
              <a16:creationId xmlns:a16="http://schemas.microsoft.com/office/drawing/2014/main" id="{7881FB50-D2D7-4236-85D0-8C97176C2F6A}"/>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59" name="CustomShape 1">
          <a:extLst>
            <a:ext uri="{FF2B5EF4-FFF2-40B4-BE49-F238E27FC236}">
              <a16:creationId xmlns:a16="http://schemas.microsoft.com/office/drawing/2014/main" id="{76EA9C79-5C4D-451B-9B88-561D296BA12F}"/>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0" name="CustomShape 1">
          <a:extLst>
            <a:ext uri="{FF2B5EF4-FFF2-40B4-BE49-F238E27FC236}">
              <a16:creationId xmlns:a16="http://schemas.microsoft.com/office/drawing/2014/main" id="{87070A42-09C3-4410-92D3-F8BBAC2A3952}"/>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1" name="CustomShape 1">
          <a:extLst>
            <a:ext uri="{FF2B5EF4-FFF2-40B4-BE49-F238E27FC236}">
              <a16:creationId xmlns:a16="http://schemas.microsoft.com/office/drawing/2014/main" id="{50A0E784-07CA-4781-B52D-7210ABE0FC9F}"/>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2" name="CustomShape 1">
          <a:extLst>
            <a:ext uri="{FF2B5EF4-FFF2-40B4-BE49-F238E27FC236}">
              <a16:creationId xmlns:a16="http://schemas.microsoft.com/office/drawing/2014/main" id="{8404FA8C-D671-4702-BBA3-E2EAA0C370A7}"/>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3" name="CustomShape 1">
          <a:extLst>
            <a:ext uri="{FF2B5EF4-FFF2-40B4-BE49-F238E27FC236}">
              <a16:creationId xmlns:a16="http://schemas.microsoft.com/office/drawing/2014/main" id="{31128FB0-EBF8-4CD6-A1D3-623BD1D66FC1}"/>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4" name="CustomShape 1">
          <a:extLst>
            <a:ext uri="{FF2B5EF4-FFF2-40B4-BE49-F238E27FC236}">
              <a16:creationId xmlns:a16="http://schemas.microsoft.com/office/drawing/2014/main" id="{F2EC6FF4-9F86-424D-8256-53382A26D11B}"/>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5" name="CustomShape 1">
          <a:extLst>
            <a:ext uri="{FF2B5EF4-FFF2-40B4-BE49-F238E27FC236}">
              <a16:creationId xmlns:a16="http://schemas.microsoft.com/office/drawing/2014/main" id="{D26743D4-8F3A-4B72-BA95-9966D0140C00}"/>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6" name="CustomShape 1">
          <a:extLst>
            <a:ext uri="{FF2B5EF4-FFF2-40B4-BE49-F238E27FC236}">
              <a16:creationId xmlns:a16="http://schemas.microsoft.com/office/drawing/2014/main" id="{BB426C37-A24B-4A9A-AC48-355F0AFF4A2B}"/>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7" name="CustomShape 1">
          <a:extLst>
            <a:ext uri="{FF2B5EF4-FFF2-40B4-BE49-F238E27FC236}">
              <a16:creationId xmlns:a16="http://schemas.microsoft.com/office/drawing/2014/main" id="{E5DBF48C-DDC4-4BE8-BFE3-CB95D9261506}"/>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8" name="CustomShape 1">
          <a:extLst>
            <a:ext uri="{FF2B5EF4-FFF2-40B4-BE49-F238E27FC236}">
              <a16:creationId xmlns:a16="http://schemas.microsoft.com/office/drawing/2014/main" id="{D8F4BFB1-EE21-41D4-ADD5-BC73A6B99147}"/>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26200"/>
    <xdr:sp macro="" textlink="">
      <xdr:nvSpPr>
        <xdr:cNvPr id="5869" name="CustomShape 1">
          <a:extLst>
            <a:ext uri="{FF2B5EF4-FFF2-40B4-BE49-F238E27FC236}">
              <a16:creationId xmlns:a16="http://schemas.microsoft.com/office/drawing/2014/main" id="{BC951F78-7E22-42E8-BB44-9487AEBD9700}"/>
            </a:ext>
          </a:extLst>
        </xdr:cNvPr>
        <xdr:cNvSpPr/>
      </xdr:nvSpPr>
      <xdr:spPr>
        <a:xfrm>
          <a:off x="3889540" y="5111750"/>
          <a:ext cx="75960" cy="2262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0" name="CustomShape 1">
          <a:extLst>
            <a:ext uri="{FF2B5EF4-FFF2-40B4-BE49-F238E27FC236}">
              <a16:creationId xmlns:a16="http://schemas.microsoft.com/office/drawing/2014/main" id="{8DD30110-A238-4982-9A62-283F3A21E2E4}"/>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1" name="CustomShape 1">
          <a:extLst>
            <a:ext uri="{FF2B5EF4-FFF2-40B4-BE49-F238E27FC236}">
              <a16:creationId xmlns:a16="http://schemas.microsoft.com/office/drawing/2014/main" id="{9D1FF472-24C3-4E48-872C-F179688654B6}"/>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2" name="CustomShape 1">
          <a:extLst>
            <a:ext uri="{FF2B5EF4-FFF2-40B4-BE49-F238E27FC236}">
              <a16:creationId xmlns:a16="http://schemas.microsoft.com/office/drawing/2014/main" id="{68ED54ED-3F6F-415C-87BC-2CBA48E276CD}"/>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3" name="CustomShape 1">
          <a:extLst>
            <a:ext uri="{FF2B5EF4-FFF2-40B4-BE49-F238E27FC236}">
              <a16:creationId xmlns:a16="http://schemas.microsoft.com/office/drawing/2014/main" id="{6ABFAECF-2525-4217-9CD3-4BD0E97D7D10}"/>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4" name="CustomShape 1">
          <a:extLst>
            <a:ext uri="{FF2B5EF4-FFF2-40B4-BE49-F238E27FC236}">
              <a16:creationId xmlns:a16="http://schemas.microsoft.com/office/drawing/2014/main" id="{57631D6A-7BC9-428B-94E0-808E0DA5D1F7}"/>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5" name="CustomShape 1">
          <a:extLst>
            <a:ext uri="{FF2B5EF4-FFF2-40B4-BE49-F238E27FC236}">
              <a16:creationId xmlns:a16="http://schemas.microsoft.com/office/drawing/2014/main" id="{87C5A625-74EB-4407-A116-C86AC81D1F98}"/>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6" name="CustomShape 1">
          <a:extLst>
            <a:ext uri="{FF2B5EF4-FFF2-40B4-BE49-F238E27FC236}">
              <a16:creationId xmlns:a16="http://schemas.microsoft.com/office/drawing/2014/main" id="{BA2863F3-94B2-4AFF-B224-4F72AAE9297A}"/>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7" name="CustomShape 1">
          <a:extLst>
            <a:ext uri="{FF2B5EF4-FFF2-40B4-BE49-F238E27FC236}">
              <a16:creationId xmlns:a16="http://schemas.microsoft.com/office/drawing/2014/main" id="{1A039F8B-378C-41F1-B5E2-08B880EE0FF0}"/>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8" name="CustomShape 1">
          <a:extLst>
            <a:ext uri="{FF2B5EF4-FFF2-40B4-BE49-F238E27FC236}">
              <a16:creationId xmlns:a16="http://schemas.microsoft.com/office/drawing/2014/main" id="{211670B8-7A15-4CD6-8E44-0273C44DAAE4}"/>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79" name="CustomShape 1">
          <a:extLst>
            <a:ext uri="{FF2B5EF4-FFF2-40B4-BE49-F238E27FC236}">
              <a16:creationId xmlns:a16="http://schemas.microsoft.com/office/drawing/2014/main" id="{25A77F57-D1B7-4E66-9EF4-D754CDAAD4FC}"/>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0" name="CustomShape 1">
          <a:extLst>
            <a:ext uri="{FF2B5EF4-FFF2-40B4-BE49-F238E27FC236}">
              <a16:creationId xmlns:a16="http://schemas.microsoft.com/office/drawing/2014/main" id="{443BE6D1-C425-4F2F-B2D1-77543154B9EB}"/>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1" name="CustomShape 1">
          <a:extLst>
            <a:ext uri="{FF2B5EF4-FFF2-40B4-BE49-F238E27FC236}">
              <a16:creationId xmlns:a16="http://schemas.microsoft.com/office/drawing/2014/main" id="{84EF7277-7583-4E3A-847D-35DCF958C117}"/>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2" name="CustomShape 1">
          <a:extLst>
            <a:ext uri="{FF2B5EF4-FFF2-40B4-BE49-F238E27FC236}">
              <a16:creationId xmlns:a16="http://schemas.microsoft.com/office/drawing/2014/main" id="{8139EDC1-39DA-41D8-A444-658E4B784A77}"/>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3" name="CustomShape 1">
          <a:extLst>
            <a:ext uri="{FF2B5EF4-FFF2-40B4-BE49-F238E27FC236}">
              <a16:creationId xmlns:a16="http://schemas.microsoft.com/office/drawing/2014/main" id="{5F8926F9-9582-4EBE-A4C9-36635C00B09B}"/>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4" name="CustomShape 1">
          <a:extLst>
            <a:ext uri="{FF2B5EF4-FFF2-40B4-BE49-F238E27FC236}">
              <a16:creationId xmlns:a16="http://schemas.microsoft.com/office/drawing/2014/main" id="{1BE499F5-A17D-474E-904A-4D7064D3A765}"/>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5" name="CustomShape 1">
          <a:extLst>
            <a:ext uri="{FF2B5EF4-FFF2-40B4-BE49-F238E27FC236}">
              <a16:creationId xmlns:a16="http://schemas.microsoft.com/office/drawing/2014/main" id="{DA8A9D41-B833-48E7-9652-E261A441BCFB}"/>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6" name="CustomShape 1">
          <a:extLst>
            <a:ext uri="{FF2B5EF4-FFF2-40B4-BE49-F238E27FC236}">
              <a16:creationId xmlns:a16="http://schemas.microsoft.com/office/drawing/2014/main" id="{3A554552-A674-4590-9270-2D338959CEEE}"/>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7" name="CustomShape 1">
          <a:extLst>
            <a:ext uri="{FF2B5EF4-FFF2-40B4-BE49-F238E27FC236}">
              <a16:creationId xmlns:a16="http://schemas.microsoft.com/office/drawing/2014/main" id="{5DD90907-7745-4B65-A26E-A70B5DECFE20}"/>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8" name="CustomShape 1">
          <a:extLst>
            <a:ext uri="{FF2B5EF4-FFF2-40B4-BE49-F238E27FC236}">
              <a16:creationId xmlns:a16="http://schemas.microsoft.com/office/drawing/2014/main" id="{BD0CA4CE-C490-4223-9020-CE8F2F4B1A45}"/>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89" name="CustomShape 1">
          <a:extLst>
            <a:ext uri="{FF2B5EF4-FFF2-40B4-BE49-F238E27FC236}">
              <a16:creationId xmlns:a16="http://schemas.microsoft.com/office/drawing/2014/main" id="{F52236F2-E932-41BE-85F5-9D62A26F003C}"/>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0" name="CustomShape 1">
          <a:extLst>
            <a:ext uri="{FF2B5EF4-FFF2-40B4-BE49-F238E27FC236}">
              <a16:creationId xmlns:a16="http://schemas.microsoft.com/office/drawing/2014/main" id="{D8423BCB-2AA6-4F8B-A542-EB3C073811F1}"/>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1" name="CustomShape 1">
          <a:extLst>
            <a:ext uri="{FF2B5EF4-FFF2-40B4-BE49-F238E27FC236}">
              <a16:creationId xmlns:a16="http://schemas.microsoft.com/office/drawing/2014/main" id="{6FC1FD3C-3075-48BE-9A47-4E5F481F1C5C}"/>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2" name="CustomShape 1">
          <a:extLst>
            <a:ext uri="{FF2B5EF4-FFF2-40B4-BE49-F238E27FC236}">
              <a16:creationId xmlns:a16="http://schemas.microsoft.com/office/drawing/2014/main" id="{807A492C-881B-444B-B839-BAE7E3B5FEB9}"/>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3" name="CustomShape 1">
          <a:extLst>
            <a:ext uri="{FF2B5EF4-FFF2-40B4-BE49-F238E27FC236}">
              <a16:creationId xmlns:a16="http://schemas.microsoft.com/office/drawing/2014/main" id="{B9E5C599-161A-47BD-A83F-83DE1B5F4842}"/>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4" name="CustomShape 1">
          <a:extLst>
            <a:ext uri="{FF2B5EF4-FFF2-40B4-BE49-F238E27FC236}">
              <a16:creationId xmlns:a16="http://schemas.microsoft.com/office/drawing/2014/main" id="{65DC128D-7E1C-4801-B8F4-617C80F9F923}"/>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5" name="CustomShape 1">
          <a:extLst>
            <a:ext uri="{FF2B5EF4-FFF2-40B4-BE49-F238E27FC236}">
              <a16:creationId xmlns:a16="http://schemas.microsoft.com/office/drawing/2014/main" id="{E21CF697-FE16-4120-BA46-DB42A2B3C880}"/>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6" name="CustomShape 1">
          <a:extLst>
            <a:ext uri="{FF2B5EF4-FFF2-40B4-BE49-F238E27FC236}">
              <a16:creationId xmlns:a16="http://schemas.microsoft.com/office/drawing/2014/main" id="{DBFE8479-FD94-4A4A-971B-9274DCCB6866}"/>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7" name="CustomShape 1">
          <a:extLst>
            <a:ext uri="{FF2B5EF4-FFF2-40B4-BE49-F238E27FC236}">
              <a16:creationId xmlns:a16="http://schemas.microsoft.com/office/drawing/2014/main" id="{7FFBE802-92A5-4402-8EA5-725BFB2BDD38}"/>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8" name="CustomShape 1">
          <a:extLst>
            <a:ext uri="{FF2B5EF4-FFF2-40B4-BE49-F238E27FC236}">
              <a16:creationId xmlns:a16="http://schemas.microsoft.com/office/drawing/2014/main" id="{FB45621C-A4AE-4575-851F-29D63794DF96}"/>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899" name="CustomShape 1">
          <a:extLst>
            <a:ext uri="{FF2B5EF4-FFF2-40B4-BE49-F238E27FC236}">
              <a16:creationId xmlns:a16="http://schemas.microsoft.com/office/drawing/2014/main" id="{D52B4B12-A1C7-4FC5-8F71-3FEE056965E7}"/>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900" name="CustomShape 1">
          <a:extLst>
            <a:ext uri="{FF2B5EF4-FFF2-40B4-BE49-F238E27FC236}">
              <a16:creationId xmlns:a16="http://schemas.microsoft.com/office/drawing/2014/main" id="{26AD0A71-2253-4A9D-A8AC-998D91A4A086}"/>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901" name="CustomShape 1">
          <a:extLst>
            <a:ext uri="{FF2B5EF4-FFF2-40B4-BE49-F238E27FC236}">
              <a16:creationId xmlns:a16="http://schemas.microsoft.com/office/drawing/2014/main" id="{B9214B4C-CAA3-48E6-9B2F-692C0AF4D738}"/>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902" name="CustomShape 1">
          <a:extLst>
            <a:ext uri="{FF2B5EF4-FFF2-40B4-BE49-F238E27FC236}">
              <a16:creationId xmlns:a16="http://schemas.microsoft.com/office/drawing/2014/main" id="{E8C11532-F87F-47B9-8E26-AEA536F85886}"/>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903" name="CustomShape 1">
          <a:extLst>
            <a:ext uri="{FF2B5EF4-FFF2-40B4-BE49-F238E27FC236}">
              <a16:creationId xmlns:a16="http://schemas.microsoft.com/office/drawing/2014/main" id="{932CC66C-B18C-40EE-B067-1BF3E0F47236}"/>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904" name="CustomShape 1">
          <a:extLst>
            <a:ext uri="{FF2B5EF4-FFF2-40B4-BE49-F238E27FC236}">
              <a16:creationId xmlns:a16="http://schemas.microsoft.com/office/drawing/2014/main" id="{F9FF0316-2289-42AA-9E55-7D7B74C629DB}"/>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3191040</xdr:colOff>
      <xdr:row>46</xdr:row>
      <xdr:rowOff>0</xdr:rowOff>
    </xdr:from>
    <xdr:ext cx="75960" cy="216683"/>
    <xdr:sp macro="" textlink="">
      <xdr:nvSpPr>
        <xdr:cNvPr id="5905" name="CustomShape 1">
          <a:extLst>
            <a:ext uri="{FF2B5EF4-FFF2-40B4-BE49-F238E27FC236}">
              <a16:creationId xmlns:a16="http://schemas.microsoft.com/office/drawing/2014/main" id="{384D39E3-BD97-4EA6-BCC1-A76D20BCA60D}"/>
            </a:ext>
          </a:extLst>
        </xdr:cNvPr>
        <xdr:cNvSpPr/>
      </xdr:nvSpPr>
      <xdr:spPr>
        <a:xfrm>
          <a:off x="3889540" y="4914900"/>
          <a:ext cx="75960" cy="216683"/>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6\Bill%20No.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V:\Controlling%20Guidelines\4th%20Edition%20Feb%2006\english\final\2110_Att2_A-Project_Risk_Report_(Feb_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Users\aozyurek\AppData\Local\Microsoft\Windows\Temporary%20Internet%20Files\Content.Outlook\41LM2MBF\Genesis\Mara&#351;%20Metraj%20Genesi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V:\Meetings\Coordination%20Meeting\Project%20Coordination%20SolDiv\ConRM_Project_Radar%2005111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0.240\satinalma\Documents%20and%20Settings\tr1t3911\Local%20Settings\Temporary%20Internet%20Files\OLK1D4\A-Project_Risk_Report_(Feb_06)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Users/Jeph/Google%20Drive/IM%20WORKING%20FOLDER/14.%20lohana%20mixed%20development%20Lugogo/LOHANA%20LUGOGO%20COMPLEX%20(PHASE%201%20)%20CIVIL%20BOQ%20PRICED%20BILL.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SATOM%20MALI\Selingue\dp%201%20SELINGU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Nyabikenke%20-&#37327;&#213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0044;&#24178;&#36798;&#39033;&#30446;\&#39044;&#3163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crystalventuresltd-my.sharepoint.com\Users\user\AppData\Roaming\Microsoft\Excel\Users\mirimo\AppData\Local\Temp\FREDDY\Quest%20Projects\AZANIA\AZANIA%20Kigali%20Project.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sers\user\AppData\Roaming\Microsoft\Excel\Users\mirimo\AppData\Local\Temp\FREDDY\Quest%2520Projects\PT\gahini\Detail%2520Des\REVISED\GAHINI%2520REVISED%2520BOQ.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volkano\AppData\Local\Microsoft\Windows\Temporary%20Internet%20Files\Content.Outlook\VHJ2PSP7\TEDAR&#304;K&#199;&#304;\KAAN%20EROK\BOSCH%20AC&#304;L%20ANONS.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PROJECT\SAFINTRA\Valuation\Valuation%20No.9\PROJECT\SAFINTRA\Financial%20appraisal\Safintra%20Financial%20Apraisal%20No.03\Users\admin\Documents\Jitu%20Halai\UCHUMI%20SITE\VALLUATION\Application%20No.1-Final%20%20Revise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ttps:\crystalventuresltd-my.sharepoint.com\AA-RCL%20MEP\2.%20February%202020\GHA%20School\msuresh\Tenders\2x660%20Chabra%20&amp;%20suratgarh\BOQ\Final%20BOQ\Chhabra%20on%2026-04-10\Suratgarh%20-%202%20x%20660%20MW%20BOQ%20(%20Structur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PROJECT\SAFINTRA\Valuation\Valuation%20No.9\PROJECT\SAFINTRA\Financial%20appraisal\Safintra%20Financial%20Apraisal%20No.03\D\Local%20Disk\Fredos\QUEST\SOPHAR\SOPHAR\SOPHAR%20PROJECT\Admin\Final%20docs\Cost%20Report%20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ttps:\crystalventuresltd-my.sharepoint.com\msuresh\Tenders\2x660%20Chabra%20&amp;%20suratgarh\BOQ\Final%20BOQ\Chhabra%20on%2026-04-10\Suratgarh%20-%202%20x%20660%20MW%20BOQ%20(%20Structur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92.168.10.240\satinalma\Documents%20and%20Settings\tr1t3911\Local%20Settings\Temporary%20Internet%20Files\OLK1D4\LPT.xls"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hmet\draw\draw\YARSALE_OKUL\PANO_HESAP_YERSALE%20SCHOOL_R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90BE5EB0\Section%2011%20-%20Fire%20Protection%20BOQ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ttps:\crystalventuresltd-my.sharepoint.com\Nyarugenge%20Hospital\161017_Nyarugenge_Project%20Budget%20Estimate%20(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192.168.10.240\satinalma\Customer%20Projects\AP\UAE\DU%20Burj%20Dubai\0601\PRR%20Burj%202006-01-2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6\&#20845;&#21495;&#26631;\input.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21442;&#32771;&#36134;&#21333;\&#19977;&#21495;&#26631;\IPA%200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My%20Documents\My%20Documents\MINE\IPC-54(Nov-01)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V:\Meetings\Coordination%20Meeting\Project%20Coordination%20SolDiv\ConRM%20SolDiv%20Project%20Coordination.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Isaac\OneDrive\Google%20Drive\IM%20A2Ug%20shared%20work\30.%20BUSINESS%20PARK%20YUSUF%20LULE\CMI%20submitted%20boqs\BOQ%20PHASE%201%20TOWER%201.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Tarik%20Vatansever\AppData\Local\Microsoft\Windows\INetCache\Content.Outlook\TMCM7G6R\Telconet_Bilisim_Vadisi_V2_LIST.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RJ\K1275D%2520-%2520Minolta%2520Investments%2520Development%2520at%2520Rafiki%2520Millers\Tender%2520Documents\Mechanical%2520tender%2520docs\Mech%2520P&amp;D%2520BQ\Section%252011%2520-%2520Fire%2520Protection%2520BOQr.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TM%20Office%23\Job%20file@Btm\Company@2\ALENSO%20LTD\AB%20BANK%20MEP%20BoQ-1.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My%20Documents\ongoing%20jobs\UG0902%20LITTLE%20ACRE%20Kkungu\05%20Quotations\100308%20ESTIMATES%20KUNGU%20with%20comments.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H:\2b%20moved%20to%20NAS\shared%20documents\ONGOING%20JOBS\UG0902%20LITTLE%20ACRE%20Kkungu\05%20Quotations\091031%20ESTIMATES%20KUNGU%20with%20comment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Nyarugenge%20Hospital\161017_Nyarugenge_Project%20Budget%20Estimate%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mp8\comp8c\%60COMP8%20DOCS\~Marketing\m703~Weyerhauser\m703A\PROPOSAL\970131\old%20files\970121%20fee%20rates.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https:\crystalventuresltd-my.sharepoint.com\z\wx\1\D\Fredos\Fredy\selected%20ones\referenses\Contractors\My%20rates%20breakdowns.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z\wx\1\D\Fredos\Fredy\selected%2520ones\referenses\Contractors\My%2520rates%2520breakdowns.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pc_conf\Templates\9.9.7\angebot.xlt"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Contract%20No.3\&#24080;&#21333;&#21450;&#25253;&#20215;\IPA%20No.4\3&#21495;&#26631;&#25253;&#20215;\3&#21495;&#26631;new.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Vision%20City%20Phase%20II%20Infrastructure%20BoQ%20-%20Rev3.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0%20&#24037;&#20316;&#36164;&#26009;\1%20&#19996;&#38750;&#32463;&#29702;&#37096;&#26631;\&#32943;&#23612;&#20122;\4%20&#26426;&#22330;&#25490;&#27745;&#39033;&#30446;\623%20AIRPOT-jia.xls%20modifiedII--623%20-1&#35843;&#25972;-&#25171;&#21360;&#30340;--Boq%20&#26368;&#32456;&#25171;&#21360;.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15\&#20845;&#21495;&#26631;\inpu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aglayan\Caglayan%20Documents\PROJE\Fuga%20&#304;n&#351;aat\FUGA_sistem.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X:\PRJ\K1275D%20-%20Minolta%20Investments%20Development%20at%20Rafiki%20Millers\Tender%20Documents\Mechanical%20tender%20docs\Mech%20P&amp;D%20BQ\Section%2011%20-%20Fire%20Protection%20BOQ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skytek\teklif%20haz&#305;rl&#305;klar&#305;\TKL-393140212%20-%20GT&#304;%20%20K&#304;MYA%20-%20&#214;ZI&#350;IK%20ELEKTR&#304;K.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Ambrose\My%20Documents\Telecom%20stff\My%20Documents\ROKO\Diplomat\Application\Johan\Rwanda\Certificates\Completion%20Contract\JOBS\CL95-20\CERT\TAMA3.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Projects\QUESTAFRICA\Quest%20Projects\FROM%20QS%20FREDERICK\PT\gahini\Detail%20Des\REVISED\GAHINI%20REVISED%20BOQ.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350;ABLONLAR\Documents%20and%20Settings\n\Desktop\&#231;al&#305;&#351;ma\Kopyas&#305;%20STOK.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92.168.10.240\satinalma\evraklar\PROJELER\Teklifler\GESTA&#350;\ADNAN%20SAYGUN\ADNAN%20SAYGUN%20TEKL&#304;F%20R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ttps:\crystalventuresltd-my.sharepoint.com\PRJ\K1275D%20-%20Minolta%20Investments%20Development%20at%20Rafiki%20Millers\Tender%20Documents\Mechanical%20tender%20docs\Mech%20P&amp;D%20BQ\Section%2011%20-%20Fire%20Protection%20BOQr.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ttps:\crystalventuresltd-my.sharepoint.com\Users\SHADIA-ROKO%20QS\Downloads\BILL%20OF%20QUANTITIES%20OF%20Base%20ICPC%20Agakiriro%20(1).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sdbck\Apps\Call%20Center\Teklifler\Vakifbank\Network\2003\hesap&amp;P&amp;L_VAKIFBANK_4400_VoIP_20012k3ver0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bsdbck\Apps\Call%20Center\Teklifler\Vakifbank\Network\2003\VAKIFBANK-IKITELLI.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sdbck\Apps\Call%20Center\Teklifler\Vakifbank\Network\2003\VAKIFBANK%20%20GM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sdbck\Apps\Call%20Center\Teklifler\Vakifbank\Network\2003\VAKIFBANK%20EBI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9B66662\220329_2_PA-PRICED%20BOQ%20FOR%20KIBEHO%20TF-RCLQS-JOSEPH.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6\BOQ\&#25253;&#20215;(&#25171;&#2136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21346;&#26106;&#36798;MIG&#21830;&#19994;&#27004;&#39033;&#30446;\MIG&#39033;&#30446;BoQ\My%20Documents\kenya&#28748;&#28297;\&#39033;&#30446;&#25991;&#20214;\&#36134;&#21333;1-14\&#32456;&#29256;&#36134;&#21333;\IPC%20NO.11%20.8-22\&#19968;&#33324;&#39033;&#35843;&#25972;%20&#36134;&#21333;\&#22374;&#26705;&#20379;&#27700;&#39033;&#30446;\&#24037;&#31243;&#25903;&#20184;\Bill%20No.15\BOQ\&#25253;&#20215;(&#25171;&#2136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V:\Controlling%20Guidelines\5th%20Edition%20Jul%2006\deutsch\dt_2110_Att2_Project_Risk_Report_(July_06).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d.docs.live.net/mahendra/MAHENDRA%20SINGH%20MEHTA/PPA%20PROJECTS/RISHUB%202010/TENDER%20DOCUMENT%20FOR%20RISHUB%20SPG%20MILLS%202010/PRICED%20BOQ.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u&#30424;&#20840;&#20869;&#23481;\&#25307;&#25237;&#26631;&#24037;&#20316;\&#22269;&#21035;&#31649;&#29702;\&#32943;&#23612;&#20122;\KISUMU\KISUMU&#25253;&#20215;&#26041;&#26696;1028\KISUMU&#25253;&#20215;&#26041;&#26696;1028\KISUMU0925\PAKKAT&#27700;&#30005;&#31449;\&#24085;&#21345;&#29305;&#27700;&#30005;&#31449;&#25253;&#20215;\&#22269;&#38469;&#24037;&#31243;&#37096;\&#25588;&#22806;&#25104;&#22871;&#39033;&#30446;\&#27748;&#21152;\&#27748;&#21152;&#25307;&#25237;&#26631;&#36164;&#26009;\&#25588;&#27748;&#21152;&#39033;&#30446;&#25237;&#26631;&#25253;&#20215;6.2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u&#30424;&#20840;&#20869;&#23481;\&#25307;&#25237;&#26631;&#24037;&#20316;\&#22269;&#21035;&#31649;&#29702;\&#32943;&#23612;&#20122;\KISUMU\KISUMU&#25253;&#20215;&#26041;&#26696;1028\KISUMU&#25253;&#20215;&#26041;&#26696;1028\KISUMU0925\PAKKAT&#27700;&#30005;&#31449;\&#24085;&#21345;&#29305;&#27700;&#30005;&#31449;&#25253;&#20215;\My%20Documents\&#20313;&#24178;&#26631;\&#20313;&#24178;1&#2663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32943;&#26426;&#22330;&#39033;&#30446;&#25991;&#20214;\&#39033;&#30446;&#24080;&#21333;\IPC%20NO.8\My%20Documents\My%20Documents\MINE\BUSIA-MUMIAS%20IPC-55(Feb-02)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I\PRJ\K1275D%20-%20Minolta%20Investments%20Development%20at%20Rafiki%20Millers\Tender%20Documents\Mechanical%20tender%20docs\Mech%20P&amp;D%20BQ\Section%2011%20-%20Fire%20Protection%20BOQ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PRJ\K1275D%20-%20Minolta%20Investments%20Development%20at%20Rafiki%20Millers\Tender%20Documents\Mechanical%20tender%20docs\Mech%20P&amp;D%20BQ\Section%2011%20-%20Fire%20Protection%20BOQ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Netdata"/>
      <sheetName val="cover"/>
      <sheetName val="coverpage"/>
      <sheetName val="content"/>
      <sheetName val="Summary"/>
      <sheetName val="main"/>
      <sheetName val="Material"/>
      <sheetName val="backup1"/>
      <sheetName val="backup2"/>
      <sheetName val="Payment at Extended Site"/>
      <sheetName val="pipe at site"/>
      <sheetName val="Construction Rate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ct Profile"/>
      <sheetName val="2 Nexus"/>
      <sheetName val="3 Ts&amp;Cs"/>
      <sheetName val="4 Calculation"/>
      <sheetName val="5 Risk Assessment"/>
      <sheetName val="6 Project Organization"/>
      <sheetName val="7 Lifecycle Profitability"/>
      <sheetName val="parameter"/>
      <sheetName val="DATA"/>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al"/>
      <sheetName val="Keşif-Toplam"/>
      <sheetName val="Pano İcmal"/>
      <sheetName val="Pano Keşif-Toplam"/>
      <sheetName val="POZ NUMARALARI"/>
      <sheetName val="MARKALAR"/>
      <sheetName val="Bill No. 3.4 S1 BRA"/>
      <sheetName val="Bill No. 3.5 1BRA"/>
      <sheetName val="Schedule of Rates"/>
    </sheetNames>
    <sheetDataSet>
      <sheetData sheetId="0" refreshError="1"/>
      <sheetData sheetId="1">
        <row r="2">
          <cell r="L2">
            <v>15</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Template"/>
      <sheetName val="AT Felberntauern"/>
      <sheetName val="GB King's Cross"/>
      <sheetName val="DU Asian Games"/>
      <sheetName val="AT Post AG"/>
      <sheetName val="DE Olkiluoto"/>
      <sheetName val="DE FH Leipzig Halle"/>
      <sheetName val="DE Central Air Hub Leipzig"/>
      <sheetName val="PL Eastern Border"/>
      <sheetName val="US Pacific Texas Pipeline"/>
      <sheetName val="Validation"/>
      <sheetName val="Keşif-Toplam"/>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A4" t="str">
            <v xml:space="preserve">Pre-acquisition </v>
          </cell>
          <cell r="C4" t="str">
            <v>Contract signed: Yes</v>
          </cell>
          <cell r="D4" t="str">
            <v>SBT T&amp;Cs</v>
          </cell>
          <cell r="E4" t="str">
            <v>Yes</v>
          </cell>
          <cell r="F4" t="str">
            <v>Excluded</v>
          </cell>
          <cell r="G4" t="str">
            <v>Capped</v>
          </cell>
          <cell r="H4" t="str">
            <v>CCM</v>
          </cell>
        </row>
        <row r="5">
          <cell r="A5" t="str">
            <v xml:space="preserve">Project acquisition </v>
          </cell>
          <cell r="C5" t="str">
            <v>Contract signed: No</v>
          </cell>
          <cell r="D5" t="str">
            <v>Agreed</v>
          </cell>
          <cell r="E5" t="str">
            <v>No</v>
          </cell>
          <cell r="F5" t="str">
            <v>Capped</v>
          </cell>
          <cell r="G5" t="str">
            <v>Unlimited</v>
          </cell>
          <cell r="H5" t="str">
            <v>PoC</v>
          </cell>
        </row>
        <row r="6">
          <cell r="A6" t="str">
            <v xml:space="preserve">Bid preparation </v>
          </cell>
          <cell r="C6" t="str">
            <v>Contract signed: Unknown</v>
          </cell>
          <cell r="E6" t="str">
            <v>Unknown</v>
          </cell>
          <cell r="F6" t="str">
            <v>Unlimited</v>
          </cell>
          <cell r="H6" t="str">
            <v>other</v>
          </cell>
        </row>
        <row r="7">
          <cell r="A7" t="str">
            <v>Bid lost (no further action)</v>
          </cell>
        </row>
        <row r="8">
          <cell r="A8" t="str">
            <v xml:space="preserve">Contract negotiation </v>
          </cell>
        </row>
        <row r="9">
          <cell r="A9" t="str">
            <v xml:space="preserve">Project handover </v>
          </cell>
        </row>
        <row r="10">
          <cell r="A10" t="str">
            <v xml:space="preserve">Project opening/detailed planning </v>
          </cell>
        </row>
        <row r="11">
          <cell r="A11" t="str">
            <v xml:space="preserve">Technical execution </v>
          </cell>
        </row>
        <row r="12">
          <cell r="A12" t="str">
            <v xml:space="preserve">Acceptance, closing </v>
          </cell>
        </row>
        <row r="13">
          <cell r="A13" t="str">
            <v xml:space="preserve">Warranty </v>
          </cell>
        </row>
        <row r="14">
          <cell r="A14" t="str">
            <v>Warranty expired</v>
          </cell>
        </row>
      </sheetData>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ct Profile"/>
      <sheetName val="2 Nexus"/>
      <sheetName val="3 Ts&amp;Cs"/>
      <sheetName val="4 Calculation"/>
      <sheetName val="5 Risk Assessment"/>
      <sheetName val="6 Project Organization"/>
      <sheetName val="7 Lifecycle Profitability"/>
      <sheetName val="parameter"/>
      <sheetName val="Schedule of Rates"/>
      <sheetName val="Cost Pl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B6" t="str">
            <v xml:space="preserve"> please select</v>
          </cell>
          <cell r="C6" t="str">
            <v>2005/06</v>
          </cell>
        </row>
        <row r="7">
          <cell r="B7" t="str">
            <v xml:space="preserve"> Industry standard (VOB, SIA, etc.)</v>
          </cell>
          <cell r="C7" t="str">
            <v>2006/07</v>
          </cell>
        </row>
        <row r="8">
          <cell r="B8" t="str">
            <v xml:space="preserve"> Customer standard</v>
          </cell>
          <cell r="C8" t="str">
            <v>2007/08</v>
          </cell>
        </row>
        <row r="9">
          <cell r="B9" t="str">
            <v xml:space="preserve"> Customer customized</v>
          </cell>
          <cell r="C9" t="str">
            <v>2008/09</v>
          </cell>
        </row>
        <row r="10">
          <cell r="B10" t="str">
            <v xml:space="preserve"> SBT or SIEMENS standard</v>
          </cell>
          <cell r="C10" t="str">
            <v>2009/10</v>
          </cell>
        </row>
        <row r="11">
          <cell r="B11" t="str">
            <v xml:space="preserve"> other</v>
          </cell>
        </row>
        <row r="13">
          <cell r="C13">
            <v>0</v>
          </cell>
        </row>
        <row r="14">
          <cell r="B14" t="str">
            <v xml:space="preserve"> please select</v>
          </cell>
          <cell r="C14">
            <v>0.5</v>
          </cell>
        </row>
        <row r="15">
          <cell r="A15" t="str">
            <v xml:space="preserve"> please select</v>
          </cell>
          <cell r="B15" t="str">
            <v xml:space="preserve"> Rating not done</v>
          </cell>
          <cell r="C15">
            <v>1</v>
          </cell>
        </row>
        <row r="16">
          <cell r="A16" t="str">
            <v xml:space="preserve"> Design/Enginer./Supply/Install/Comm</v>
          </cell>
          <cell r="B16" t="str">
            <v xml:space="preserve"> Rating done, but not qualified</v>
          </cell>
        </row>
        <row r="17">
          <cell r="A17" t="str">
            <v xml:space="preserve"> Enginer./Supply/Install/Comm</v>
          </cell>
          <cell r="B17" t="str">
            <v xml:space="preserve"> Good (0 to 3)</v>
          </cell>
        </row>
        <row r="18">
          <cell r="A18" t="str">
            <v xml:space="preserve"> Supply/Install/Commissioning</v>
          </cell>
          <cell r="B18" t="str">
            <v xml:space="preserve"> Satisfactory (4+ to 5-)</v>
          </cell>
          <cell r="C18">
            <v>7.0000000000000007E-2</v>
          </cell>
        </row>
        <row r="19">
          <cell r="A19" t="str">
            <v xml:space="preserve"> Supply/Commissioning</v>
          </cell>
          <cell r="B19" t="str">
            <v xml:space="preserve"> Acceptable (6+ to 7-)</v>
          </cell>
        </row>
        <row r="20">
          <cell r="A20" t="str">
            <v xml:space="preserve"> only material supply</v>
          </cell>
          <cell r="B20" t="str">
            <v xml:space="preserve"> Poor (8+ to 10)</v>
          </cell>
        </row>
        <row r="21">
          <cell r="A21" t="str">
            <v xml:space="preserve"> other</v>
          </cell>
        </row>
        <row r="23">
          <cell r="B23" t="str">
            <v xml:space="preserve"> please select</v>
          </cell>
        </row>
        <row r="24">
          <cell r="A24" t="str">
            <v xml:space="preserve"> please select</v>
          </cell>
          <cell r="B24" t="str">
            <v xml:space="preserve"> Commission Business</v>
          </cell>
        </row>
        <row r="25">
          <cell r="A25" t="str">
            <v xml:space="preserve"> Fixed Price / Lump Sum</v>
          </cell>
          <cell r="B25" t="str">
            <v xml:space="preserve"> Commission Business acc. to ZRG</v>
          </cell>
        </row>
        <row r="26">
          <cell r="A26" t="str">
            <v xml:space="preserve"> Unit Price / Bill of Quantities</v>
          </cell>
          <cell r="B26" t="str">
            <v xml:space="preserve"> Open Consortium</v>
          </cell>
        </row>
        <row r="27">
          <cell r="A27" t="str">
            <v xml:space="preserve"> Material and Time</v>
          </cell>
          <cell r="B27" t="str">
            <v xml:space="preserve"> Silent Consortium</v>
          </cell>
        </row>
        <row r="28">
          <cell r="A28" t="str">
            <v xml:space="preserve"> Cost Plus (costs plus % of cost as profit) </v>
          </cell>
          <cell r="B28" t="str">
            <v xml:space="preserve"> Business on own account</v>
          </cell>
        </row>
        <row r="29">
          <cell r="B29" t="str">
            <v xml:space="preserve"> Business on own account acc. to ZRG</v>
          </cell>
        </row>
        <row r="31">
          <cell r="A31" t="str">
            <v xml:space="preserve"> please select</v>
          </cell>
        </row>
        <row r="32">
          <cell r="A32" t="str">
            <v xml:space="preserve"> Percentage of Completion (PoC)</v>
          </cell>
          <cell r="B32" t="str">
            <v xml:space="preserve"> please select</v>
          </cell>
        </row>
        <row r="33">
          <cell r="A33" t="str">
            <v xml:space="preserve"> Completed Contracts Method (CCM)</v>
          </cell>
          <cell r="B33" t="str">
            <v xml:space="preserve"> Open Consortium</v>
          </cell>
        </row>
        <row r="34">
          <cell r="B34" t="str">
            <v xml:space="preserve"> Silent Consortium with external partners</v>
          </cell>
        </row>
        <row r="35">
          <cell r="B35" t="str">
            <v xml:space="preserve"> Silent Consortium with internal partners</v>
          </cell>
        </row>
      </sheetData>
      <sheetData sheetId="8" refreshError="1"/>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FLOOR AREA RATES"/>
      <sheetName val="Floor Summary  "/>
      <sheetName val="Main Summary "/>
      <sheetName val="Fly"/>
      <sheetName val="Preliminaries"/>
      <sheetName val="Fly (2)"/>
      <sheetName val="SUBSTRUCTURE"/>
      <sheetName val="Fly (3)"/>
      <sheetName val="F(-3)"/>
      <sheetName val="Fly (4)"/>
      <sheetName val="F(-2)"/>
      <sheetName val="Fly (5)"/>
      <sheetName val="F(+1)"/>
      <sheetName val="Fly (7)"/>
      <sheetName val="F(-1)"/>
      <sheetName val="Fly (6)"/>
      <sheetName val="F(0)"/>
      <sheetName val="Fly (8)"/>
      <sheetName val="F(2-6)"/>
      <sheetName val="Fly (9)"/>
      <sheetName val="F(7)"/>
      <sheetName val="Fly (10)"/>
      <sheetName val="ROOF FTERRACE"/>
      <sheetName val="BbQuantityLink"/>
      <sheetName val="Fly (11)"/>
      <sheetName val="EXTERNAL WORKS"/>
      <sheetName val="Fly (12)"/>
      <sheetName val="Electrical Installations"/>
      <sheetName val="Mechanical Installations"/>
      <sheetName val="Lifts"/>
      <sheetName val="AC 1"/>
      <sheetName val="Summary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L8">
            <v>3478.93</v>
          </cell>
        </row>
        <row r="12">
          <cell r="L12">
            <v>80.36</v>
          </cell>
        </row>
        <row r="14">
          <cell r="L14">
            <v>87.45</v>
          </cell>
        </row>
        <row r="20">
          <cell r="L20">
            <v>130.5</v>
          </cell>
        </row>
        <row r="22">
          <cell r="L22">
            <v>1128.72</v>
          </cell>
        </row>
        <row r="24">
          <cell r="L24">
            <v>1839.08</v>
          </cell>
        </row>
        <row r="28">
          <cell r="L28">
            <v>0</v>
          </cell>
        </row>
        <row r="32">
          <cell r="L32">
            <v>0</v>
          </cell>
        </row>
        <row r="34">
          <cell r="L34">
            <v>51</v>
          </cell>
        </row>
        <row r="36">
          <cell r="L36">
            <v>51</v>
          </cell>
        </row>
        <row r="43">
          <cell r="L43">
            <v>39.47</v>
          </cell>
        </row>
        <row r="45">
          <cell r="L45">
            <v>28.6</v>
          </cell>
        </row>
        <row r="92">
          <cell r="G92">
            <v>1626236924.6599998</v>
          </cell>
        </row>
      </sheetData>
      <sheetData sheetId="8" refreshError="1"/>
      <sheetData sheetId="9" refreshError="1">
        <row r="44">
          <cell r="AP44">
            <v>8</v>
          </cell>
        </row>
        <row r="46">
          <cell r="AP46">
            <v>2</v>
          </cell>
        </row>
        <row r="48">
          <cell r="AP48">
            <v>6</v>
          </cell>
          <cell r="AU48">
            <v>28.8</v>
          </cell>
        </row>
        <row r="49">
          <cell r="AS49">
            <v>38.28</v>
          </cell>
        </row>
        <row r="56">
          <cell r="AS56">
            <v>34.479999999999997</v>
          </cell>
        </row>
        <row r="57">
          <cell r="AS57">
            <v>763.84</v>
          </cell>
        </row>
        <row r="58">
          <cell r="AS58">
            <v>412.92</v>
          </cell>
        </row>
        <row r="59">
          <cell r="AL59">
            <v>208.32</v>
          </cell>
        </row>
        <row r="60">
          <cell r="AL60">
            <v>34.840000000000003</v>
          </cell>
        </row>
        <row r="202">
          <cell r="E202">
            <v>131.61000000000001</v>
          </cell>
        </row>
        <row r="244">
          <cell r="G244">
            <v>1577101883.6299055</v>
          </cell>
        </row>
      </sheetData>
      <sheetData sheetId="10" refreshError="1"/>
      <sheetData sheetId="11" refreshError="1">
        <row r="42">
          <cell r="AQ42">
            <v>119.2</v>
          </cell>
          <cell r="AX42">
            <v>119.2</v>
          </cell>
        </row>
        <row r="43">
          <cell r="AS43">
            <v>2302.4</v>
          </cell>
        </row>
        <row r="44">
          <cell r="AU44">
            <v>8</v>
          </cell>
        </row>
        <row r="46">
          <cell r="AU46">
            <v>2</v>
          </cell>
        </row>
        <row r="47">
          <cell r="AX47">
            <v>307.5</v>
          </cell>
        </row>
        <row r="48">
          <cell r="AU48">
            <v>5</v>
          </cell>
        </row>
        <row r="50">
          <cell r="AX50">
            <v>47.9</v>
          </cell>
        </row>
        <row r="51">
          <cell r="AQ51">
            <v>122.3</v>
          </cell>
          <cell r="AX51">
            <v>379.3</v>
          </cell>
        </row>
      </sheetData>
      <sheetData sheetId="12" refreshError="1"/>
      <sheetData sheetId="13" refreshError="1">
        <row r="41">
          <cell r="AM41">
            <v>90.7</v>
          </cell>
          <cell r="AQ41">
            <v>281.10000000000002</v>
          </cell>
        </row>
      </sheetData>
      <sheetData sheetId="14" refreshError="1"/>
      <sheetData sheetId="15" refreshError="1">
        <row r="42">
          <cell r="AM42">
            <v>120.5</v>
          </cell>
          <cell r="AT42">
            <v>120.5</v>
          </cell>
        </row>
        <row r="43">
          <cell r="AO43">
            <v>2118.9</v>
          </cell>
        </row>
        <row r="44">
          <cell r="AQ44">
            <v>8</v>
          </cell>
        </row>
        <row r="46">
          <cell r="AQ46">
            <v>0</v>
          </cell>
        </row>
        <row r="48">
          <cell r="AQ48">
            <v>4</v>
          </cell>
        </row>
        <row r="50">
          <cell r="AT50">
            <v>35.299999999999997</v>
          </cell>
        </row>
        <row r="51">
          <cell r="AM51">
            <v>108.3</v>
          </cell>
          <cell r="AT51">
            <v>335.7</v>
          </cell>
        </row>
      </sheetData>
      <sheetData sheetId="16" refreshError="1"/>
      <sheetData sheetId="17" refreshError="1">
        <row r="68">
          <cell r="AJ68">
            <v>564.29999999999995</v>
          </cell>
        </row>
      </sheetData>
      <sheetData sheetId="18" refreshError="1"/>
      <sheetData sheetId="19" refreshError="1">
        <row r="67">
          <cell r="BE67">
            <v>7.6</v>
          </cell>
        </row>
      </sheetData>
      <sheetData sheetId="20" refreshError="1"/>
      <sheetData sheetId="21" refreshError="1"/>
      <sheetData sheetId="22" refreshError="1"/>
      <sheetData sheetId="23" refreshError="1"/>
      <sheetData sheetId="24" refreshError="1"/>
      <sheetData sheetId="25" refreshError="1"/>
      <sheetData sheetId="26" refreshError="1">
        <row r="22">
          <cell r="E22">
            <v>85</v>
          </cell>
        </row>
        <row r="188">
          <cell r="G188">
            <v>96378823</v>
          </cell>
        </row>
      </sheetData>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ompte"/>
      <sheetName val="Récap"/>
      <sheetName val="avance de dem"/>
      <sheetName val="cert a"/>
      <sheetName val="cert b"/>
      <sheetName val="cert c"/>
      <sheetName val="attachement"/>
      <sheetName val="Module1"/>
      <sheetName val="Section A - General"/>
      <sheetName val="DATA"/>
      <sheetName val="VIABILITY"/>
      <sheetName val="Rates"/>
      <sheetName val="avance_de_dem"/>
      <sheetName val="cert_a"/>
      <sheetName val="cert_b"/>
      <sheetName val="cert_c"/>
      <sheetName val="avance_de_dem2"/>
      <sheetName val="cert_a2"/>
      <sheetName val="cert_b2"/>
      <sheetName val="cert_c2"/>
      <sheetName val="avance_de_dem1"/>
      <sheetName val="cert_a1"/>
      <sheetName val="cert_b1"/>
      <sheetName val="cert_c1"/>
      <sheetName val="avance_de_dem3"/>
      <sheetName val="cert_a3"/>
      <sheetName val="cert_b3"/>
      <sheetName val="cert_c3"/>
      <sheetName val="avance_de_dem4"/>
      <sheetName val="cert_a4"/>
      <sheetName val="cert_b4"/>
      <sheetName val="cert_c4"/>
      <sheetName val="avance_de_dem5"/>
      <sheetName val="cert_a5"/>
      <sheetName val="cert_b5"/>
      <sheetName val="cert_c5"/>
      <sheetName val="Hospital Ward Net"/>
      <sheetName val="avance_de_dem6"/>
      <sheetName val="cert_a6"/>
      <sheetName val="cert_b6"/>
      <sheetName val="cert_c6"/>
      <sheetName val="Hospital_Ward_Net"/>
      <sheetName val="Mtl Schedule"/>
      <sheetName val="Bill # 3 Admin Building"/>
      <sheetName val="GRAND SUMMARY"/>
      <sheetName val="PRELIMIN"/>
      <sheetName val="avance_de_dem8"/>
      <sheetName val="cert_a8"/>
      <sheetName val="cert_b8"/>
      <sheetName val="cert_c8"/>
      <sheetName val="Hospital_Ward_Net2"/>
      <sheetName val="Section_A_-_General1"/>
      <sheetName val="Mtl_Schedule1"/>
      <sheetName val="Bill_#_3_Admin_Building1"/>
      <sheetName val="GRAND_SUMMARY1"/>
      <sheetName val="avance_de_dem7"/>
      <sheetName val="cert_a7"/>
      <sheetName val="cert_b7"/>
      <sheetName val="cert_c7"/>
      <sheetName val="Section_A_-_General"/>
      <sheetName val="Hospital_Ward_Net1"/>
      <sheetName val="Mtl_Schedule"/>
      <sheetName val="Bill_#_3_Admin_Building"/>
      <sheetName val="GRAND_SUMMARY"/>
      <sheetName val="Schedule of Rates"/>
      <sheetName val="BROILERPOURTLY"/>
      <sheetName val="Upper_Appartment Block"/>
      <sheetName val="CIV MPH"/>
      <sheetName val="MAIN BUILDING"/>
      <sheetName val="CIV 2FLOOR"/>
      <sheetName val="ECD CIV"/>
      <sheetName val="CIV 1FLOOR"/>
      <sheetName val="2019BF"/>
      <sheetName val="PASSIVE"/>
      <sheetName val="Sprinklers"/>
      <sheetName val="ANNEXURE A"/>
      <sheetName val="Info"/>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sheetData sheetId="38"/>
      <sheetData sheetId="39"/>
      <sheetData sheetId="40"/>
      <sheetData sheetId="41"/>
      <sheetData sheetId="42" refreshError="1"/>
      <sheetData sheetId="43" refreshError="1"/>
      <sheetData sheetId="44" refreshError="1"/>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Conditions &amp; Preliminar"/>
      <sheetName val="Hospital Ward Net"/>
      <sheetName val="主楼"/>
      <sheetName val="Emergency Ward Net"/>
      <sheetName val="急救楼"/>
      <sheetName val="Isolation Ward Net"/>
      <sheetName val="隔离病房楼"/>
      <sheetName val="Maternity Block Net"/>
      <sheetName val="妇产科楼"/>
      <sheetName val="Theatre Block Net"/>
      <sheetName val="影像楼"/>
      <sheetName val="Utility Block Net"/>
      <sheetName val="公用楼"/>
      <sheetName val="Mortuary Block Net"/>
      <sheetName val="太平间"/>
      <sheetName val="External work Net"/>
      <sheetName val="室外工程"/>
      <sheetName val="Mechanical  Net"/>
      <sheetName val="水电安装"/>
      <sheetName val="decompte"/>
    </sheetNames>
    <sheetDataSet>
      <sheetData sheetId="0" refreshError="1"/>
      <sheetData sheetId="1" refreshError="1">
        <row r="2">
          <cell r="P2">
            <v>1.1399999999999999</v>
          </cell>
          <cell r="R2">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0,1"/>
      <sheetName val="No.2"/>
      <sheetName val="No.3-7"/>
      <sheetName val="No.8"/>
      <sheetName val="No.9"/>
      <sheetName val="计日工"/>
      <sheetName val="汇总"/>
      <sheetName val="材料价"/>
      <sheetName val="报价计算"/>
      <sheetName val="台班费"/>
      <sheetName val="材料费"/>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1"/>
      <sheetName val="2"/>
      <sheetName val="3"/>
      <sheetName val="4"/>
      <sheetName val="5"/>
      <sheetName val="6"/>
      <sheetName val="7"/>
      <sheetName val="8"/>
      <sheetName val="9"/>
      <sheetName val="11"/>
      <sheetName val="15"/>
      <sheetName val="16"/>
      <sheetName val="17"/>
      <sheetName val="19"/>
      <sheetName val="22"/>
      <sheetName val="23"/>
      <sheetName val="24"/>
      <sheetName val="25"/>
      <sheetName val="26"/>
      <sheetName val="27"/>
      <sheetName val="Lookup Elements"/>
      <sheetName val="Lookup Trades"/>
      <sheetName val="# 1 GRAND SUMMARY"/>
      <sheetName val="Section A - General"/>
      <sheetName val="Hospital Ward Net"/>
      <sheetName val="Valuation of Works"/>
      <sheetName val="Roko Cert"/>
      <sheetName val="材料价格"/>
      <sheetName val="raw bq"/>
      <sheetName val="E-10-Yangin_algilama"/>
      <sheetName val="E17-Telefon-Data"/>
      <sheetName val="E-15_TV_system"/>
      <sheetName val="E-13-Guvenlik"/>
    </sheetNames>
    <sheetDataSet>
      <sheetData sheetId="0">
        <row r="23">
          <cell r="B23" t="str">
            <v>ELEMENT No. 1 SUBSTRUCTURE</v>
          </cell>
        </row>
      </sheetData>
      <sheetData sheetId="1">
        <row r="1">
          <cell r="A1" t="str">
            <v>BILL No. 1: PRELIMINARIES</v>
          </cell>
        </row>
      </sheetData>
      <sheetData sheetId="2">
        <row r="1">
          <cell r="A1" t="str">
            <v>PRELIMINARY PARTICULARS</v>
          </cell>
        </row>
      </sheetData>
      <sheetData sheetId="3"/>
      <sheetData sheetId="4"/>
      <sheetData sheetId="5"/>
      <sheetData sheetId="6"/>
      <sheetData sheetId="7"/>
      <sheetData sheetId="8"/>
      <sheetData sheetId="9"/>
      <sheetData sheetId="10"/>
      <sheetData sheetId="11">
        <row r="23">
          <cell r="B23" t="str">
            <v>ELEMENT No. 1 SUBSTRUCTURE</v>
          </cell>
        </row>
      </sheetData>
      <sheetData sheetId="12"/>
      <sheetData sheetId="13"/>
      <sheetData sheetId="14"/>
      <sheetData sheetId="15"/>
      <sheetData sheetId="16"/>
      <sheetData sheetId="17"/>
      <sheetData sheetId="18"/>
      <sheetData sheetId="19"/>
      <sheetData sheetId="20"/>
      <sheetData sheetId="21">
        <row r="1">
          <cell r="A1" t="str">
            <v>BILL No. 1: PRELIMINARIES</v>
          </cell>
        </row>
      </sheetData>
      <sheetData sheetId="22">
        <row r="1">
          <cell r="A1" t="str">
            <v>PRELIMINARY PARTICULARS</v>
          </cell>
        </row>
        <row r="2">
          <cell r="A2" t="str">
            <v>CONTRACT PARTICULARS</v>
          </cell>
        </row>
        <row r="3">
          <cell r="A3" t="str">
            <v>GENERAL MATTERS</v>
          </cell>
        </row>
        <row r="4">
          <cell r="A4" t="str">
            <v>TEMPORARY WORKS</v>
          </cell>
        </row>
        <row r="5">
          <cell r="A5" t="str">
            <v>WORKS BY PUBLIC BODIES</v>
          </cell>
        </row>
        <row r="6">
          <cell r="A6" t="str">
            <v>WORKS BY NOMINATED SUB-CONTRACTORS</v>
          </cell>
        </row>
        <row r="7">
          <cell r="A7" t="str">
            <v>PROTECTING AND CLEANING THE WORKS</v>
          </cell>
        </row>
        <row r="8">
          <cell r="A8" t="str">
            <v>DEMOLITIONS</v>
          </cell>
        </row>
        <row r="9">
          <cell r="A9" t="str">
            <v>ALTERATIONS</v>
          </cell>
        </row>
        <row r="10">
          <cell r="A10" t="str">
            <v>SUNDRIES</v>
          </cell>
        </row>
        <row r="11">
          <cell r="A11" t="str">
            <v>SITE PREPARATION</v>
          </cell>
        </row>
        <row r="12">
          <cell r="A12" t="str">
            <v>EXCAVATION</v>
          </cell>
        </row>
        <row r="13">
          <cell r="A13" t="str">
            <v>DISPOSAL OF WATER</v>
          </cell>
        </row>
        <row r="14">
          <cell r="A14" t="str">
            <v>PLANKING AND STRUTTING</v>
          </cell>
        </row>
        <row r="15">
          <cell r="A15" t="str">
            <v>HARDCORE FILLING</v>
          </cell>
        </row>
        <row r="16">
          <cell r="A16" t="str">
            <v>WOOD OR CONCRETE PILES</v>
          </cell>
        </row>
        <row r="17">
          <cell r="A17" t="str">
            <v>CONTRACTOR-DESIGNED CONCRETE PILES</v>
          </cell>
        </row>
        <row r="18">
          <cell r="A18" t="str">
            <v>STEEL SHEET PILING</v>
          </cell>
        </row>
        <row r="19">
          <cell r="A19" t="str">
            <v>PLAIN CONCRETE AND REINFORCED CONCRETE</v>
          </cell>
        </row>
        <row r="20">
          <cell r="A20" t="str">
            <v>REINFORCEMENT</v>
          </cell>
        </row>
        <row r="21">
          <cell r="A21" t="str">
            <v>FORMWORK</v>
          </cell>
        </row>
        <row r="22">
          <cell r="A22" t="str">
            <v>HOLLOW BLOCK SUSPENDED CONSTRUCTION</v>
          </cell>
        </row>
        <row r="23">
          <cell r="A23" t="str">
            <v>PRESTRESSED CONCRETE</v>
          </cell>
        </row>
        <row r="24">
          <cell r="A24" t="str">
            <v>PRECAST PRESTRESSED UNITS</v>
          </cell>
        </row>
        <row r="25">
          <cell r="A25" t="str">
            <v>WALLING</v>
          </cell>
        </row>
        <row r="26">
          <cell r="A26" t="str">
            <v>WALLING IN CONNECTION WITH BOILERS</v>
          </cell>
        </row>
        <row r="27">
          <cell r="A27" t="str">
            <v>FACEWORK</v>
          </cell>
        </row>
        <row r="28">
          <cell r="A28" t="str">
            <v>BRICK FACEWORK</v>
          </cell>
        </row>
        <row r="29">
          <cell r="A29" t="str">
            <v>RUBBLE WALLING</v>
          </cell>
        </row>
        <row r="30">
          <cell r="A30" t="str">
            <v>MASONRY</v>
          </cell>
        </row>
        <row r="31">
          <cell r="A31" t="str">
            <v>CAST STONEWORK</v>
          </cell>
        </row>
        <row r="32">
          <cell r="A32" t="str">
            <v>CLAYWARE WORK</v>
          </cell>
        </row>
        <row r="33">
          <cell r="A33" t="str">
            <v>CENTERING</v>
          </cell>
        </row>
        <row r="34">
          <cell r="A34" t="str">
            <v>DAMP-PROOF COURSES</v>
          </cell>
        </row>
        <row r="35">
          <cell r="A35" t="str">
            <v>MASTIC ASPHALT</v>
          </cell>
        </row>
        <row r="36">
          <cell r="A36" t="str">
            <v>TILE ROOFING</v>
          </cell>
        </row>
        <row r="37">
          <cell r="A37" t="str">
            <v>CORRUGATED OR TROUGHED SHEET ROOFING</v>
          </cell>
        </row>
        <row r="38">
          <cell r="A38" t="str">
            <v>THATCH ROOFING</v>
          </cell>
        </row>
        <row r="39">
          <cell r="A39" t="str">
            <v>ROOF DECKING</v>
          </cell>
        </row>
        <row r="40">
          <cell r="A40" t="str">
            <v>WATER PROOFING ROOFS</v>
          </cell>
        </row>
        <row r="41">
          <cell r="A41" t="str">
            <v>SHEET METAL ROOFING</v>
          </cell>
        </row>
        <row r="42">
          <cell r="A42" t="str">
            <v>SHEET METAL FLASHING, AND GUTTER LININGS AND METAL TRIMS</v>
          </cell>
        </row>
        <row r="43">
          <cell r="A43" t="str">
            <v>STRUCTURAL TIMBERS</v>
          </cell>
        </row>
        <row r="44">
          <cell r="A44" t="str">
            <v>BOARDING</v>
          </cell>
        </row>
        <row r="45">
          <cell r="A45" t="str">
            <v>FLOORING</v>
          </cell>
        </row>
        <row r="46">
          <cell r="A46" t="str">
            <v>BOARDED OR PANELLED LININGS, CASINGS AND PARTITIONS</v>
          </cell>
        </row>
        <row r="47">
          <cell r="A47" t="str">
            <v>DOORS, WINDOWS, SKYLIGHTS AND LANTERNS</v>
          </cell>
        </row>
        <row r="48">
          <cell r="A48" t="str">
            <v>FRAMES, SILLS AND KERBS</v>
          </cell>
        </row>
        <row r="49">
          <cell r="A49" t="str">
            <v>FILLETS, GLAZING BEADS AND GROUNDS</v>
          </cell>
        </row>
        <row r="50">
          <cell r="A50" t="str">
            <v>SHELVES, TABLE TOPS AND SEATS</v>
          </cell>
        </row>
        <row r="51">
          <cell r="A51" t="str">
            <v>DRAINING BOARDS AND BACKBOARDS</v>
          </cell>
        </row>
        <row r="52">
          <cell r="A52" t="str">
            <v>FITTINGS AND FIXTURES</v>
          </cell>
        </row>
        <row r="53">
          <cell r="A53" t="str">
            <v>STAIRCASES</v>
          </cell>
        </row>
        <row r="54">
          <cell r="A54" t="str">
            <v>STANDARD UNITS</v>
          </cell>
        </row>
        <row r="55">
          <cell r="A55" t="str">
            <v>IRONMONGERY</v>
          </cell>
        </row>
        <row r="56">
          <cell r="A56" t="str">
            <v>GRILLAGES AND GIRDERS</v>
          </cell>
        </row>
        <row r="57">
          <cell r="A57" t="str">
            <v>STANCHIONS, COLUMNS AND PORTAL FRAMES</v>
          </cell>
        </row>
        <row r="58">
          <cell r="A58" t="str">
            <v>ROOF MEMBERS, BRACES, STRUTS AND RAILS</v>
          </cell>
        </row>
        <row r="59">
          <cell r="A59" t="str">
            <v>WORK IN PLATES, BARS, SECTIONS AND TUBES</v>
          </cell>
        </row>
        <row r="60">
          <cell r="A60" t="str">
            <v>WORK IN SHEET METAL</v>
          </cell>
        </row>
        <row r="61">
          <cell r="A61" t="str">
            <v>WORK IN WIRE MESH OR EXPANDED METAL</v>
          </cell>
        </row>
        <row r="62">
          <cell r="A62" t="str">
            <v>COMPOSITE UNITS</v>
          </cell>
        </row>
        <row r="63">
          <cell r="A63" t="str">
            <v>GUTTERWORK</v>
          </cell>
        </row>
        <row r="64">
          <cell r="A64" t="str">
            <v>PIPEWORK</v>
          </cell>
        </row>
        <row r="65">
          <cell r="A65" t="str">
            <v>EQUIPMENT: TANKS, SANITARY AND FIRE FIGHTING APPLIANCES AND ANCILLARIES</v>
          </cell>
        </row>
        <row r="66">
          <cell r="A66" t="str">
            <v>THERMAL INSULATION</v>
          </cell>
        </row>
        <row r="67">
          <cell r="A67" t="str">
            <v>BUILDER'S WORK</v>
          </cell>
        </row>
        <row r="68">
          <cell r="A68" t="str">
            <v>PIPED SYSTEMS</v>
          </cell>
        </row>
        <row r="69">
          <cell r="A69" t="str">
            <v>CONVEYING INSTALLATIONS</v>
          </cell>
        </row>
        <row r="70">
          <cell r="A70" t="str">
            <v>DUCTWORK</v>
          </cell>
        </row>
        <row r="71">
          <cell r="A71" t="str">
            <v>EQUIPMENT: DIFFUSERS, ATTENUATORS, DAMPERS, FILTERS, LIFTS, HOIST CRANES, ESCALATORS, MATERIAL HANDLING INSTALLATIONS, DISPOSAL INSTALLATIONS AND ANCILLARIES</v>
          </cell>
        </row>
        <row r="72">
          <cell r="A72" t="str">
            <v>EQUIPMENT AND CONTROL GEAR</v>
          </cell>
        </row>
        <row r="73">
          <cell r="A73" t="str">
            <v>CONDUITS, TRUNKING AND TRAY</v>
          </cell>
        </row>
        <row r="74">
          <cell r="A74" t="str">
            <v>CABLES AND CONDUCTORS</v>
          </cell>
        </row>
        <row r="75">
          <cell r="A75" t="str">
            <v>FITTINGS AND ACCESSORIES</v>
          </cell>
        </row>
        <row r="76">
          <cell r="A76" t="str">
            <v>PROTECTION</v>
          </cell>
        </row>
        <row r="77">
          <cell r="A77" t="str">
            <v>ELECTRONIC INSTALLATIONS</v>
          </cell>
        </row>
        <row r="78">
          <cell r="A78" t="str">
            <v>IN-SITU FINISHINGS</v>
          </cell>
        </row>
        <row r="79">
          <cell r="A79" t="str">
            <v>TILE, SLAB OR BLOCK FINISHINGS</v>
          </cell>
        </row>
        <row r="80">
          <cell r="A80" t="str">
            <v>PLAIN SHEET FINISHINGS</v>
          </cell>
        </row>
        <row r="81">
          <cell r="A81" t="str">
            <v>BEDS AND BACKINGS</v>
          </cell>
        </row>
        <row r="82">
          <cell r="A82" t="str">
            <v>LATHING AND BASEBOARDING</v>
          </cell>
        </row>
        <row r="83">
          <cell r="A83" t="str">
            <v>SUSPENDED PLAIN SHEET LININGS WITH SUPPORTING METAL WORK</v>
          </cell>
        </row>
        <row r="84">
          <cell r="A84" t="str">
            <v>SELF-FINISHED PARTITIONS</v>
          </cell>
        </row>
        <row r="85">
          <cell r="A85" t="str">
            <v>GLASS IN OPENINGS</v>
          </cell>
        </row>
        <row r="86">
          <cell r="A86" t="str">
            <v>LEADED LIGHTS &amp; COPPER LIGHTS IN OPENINGS</v>
          </cell>
        </row>
        <row r="87">
          <cell r="A87" t="str">
            <v>PATENT GLAZING</v>
          </cell>
        </row>
        <row r="88">
          <cell r="A88" t="str">
            <v>DOME LIGHTS</v>
          </cell>
        </row>
        <row r="89">
          <cell r="A89" t="str">
            <v>PAINTING AND SIMILAR WORKS</v>
          </cell>
        </row>
        <row r="90">
          <cell r="A90" t="str">
            <v>POLISHING</v>
          </cell>
        </row>
        <row r="91">
          <cell r="A91" t="str">
            <v>SIGNWRITING</v>
          </cell>
        </row>
        <row r="92">
          <cell r="A92" t="str">
            <v>EXTERNAL DRAINAGE</v>
          </cell>
        </row>
        <row r="93">
          <cell r="A93" t="str">
            <v>WORK IN ALL TRADES</v>
          </cell>
        </row>
        <row r="94">
          <cell r="A94" t="str">
            <v>WATER RETICULATION</v>
          </cell>
        </row>
        <row r="95">
          <cell r="A95" t="str">
            <v>LANDSCAPING</v>
          </cell>
        </row>
        <row r="96">
          <cell r="A96" t="str">
            <v>ROADWORKS</v>
          </cell>
        </row>
        <row r="97">
          <cell r="A97" t="str">
            <v>OPEN-TYPE FENCING</v>
          </cell>
        </row>
        <row r="98">
          <cell r="A98" t="str">
            <v>CLOSE-TYPE FENCING</v>
          </cell>
        </row>
        <row r="99">
          <cell r="A99" t="str">
            <v>GATES</v>
          </cell>
        </row>
      </sheetData>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LYER1"/>
      <sheetName val="PREAMBLES"/>
      <sheetName val="GS"/>
      <sheetName val="FLYER2"/>
      <sheetName val="summary"/>
      <sheetName val="SUMMARY BREAKDOWN"/>
      <sheetName val="1"/>
      <sheetName val="2"/>
      <sheetName val="x"/>
      <sheetName val="3"/>
      <sheetName val="4"/>
      <sheetName val="st"/>
      <sheetName val="5"/>
      <sheetName val="6"/>
      <sheetName val="13"/>
      <sheetName val="Lookup Elements"/>
      <sheetName val="Lookup Trades"/>
      <sheetName val="14"/>
      <sheetName val="15"/>
      <sheetName val="7"/>
      <sheetName val="VIABILITY"/>
      <sheetName val="Section A - General"/>
      <sheetName val="Valuation of Work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ow r="24">
          <cell r="B24" t="str">
            <v>ELEMENT No. 1 SUBSTRUCTURE</v>
          </cell>
        </row>
      </sheetData>
      <sheetData sheetId="9">
        <row r="24">
          <cell r="B24" t="str">
            <v>ELEMENT No. 1 SUBSTRUCTURE</v>
          </cell>
        </row>
      </sheetData>
      <sheetData sheetId="10" refreshError="1"/>
      <sheetData sheetId="11" refreshError="1"/>
      <sheetData sheetId="12" refreshError="1"/>
      <sheetData sheetId="13" refreshError="1"/>
      <sheetData sheetId="14" refreshError="1"/>
      <sheetData sheetId="15" refreshError="1"/>
      <sheetData sheetId="16">
        <row r="1">
          <cell r="A1" t="str">
            <v>BILL No. 1: PRELIMINARIES</v>
          </cell>
        </row>
      </sheetData>
      <sheetData sheetId="17">
        <row r="1">
          <cell r="A1" t="str">
            <v>PRELIMINARY PARTICULARS</v>
          </cell>
        </row>
      </sheetData>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Otomasyon"/>
      <sheetName val="E-10-Yangin_algilama"/>
      <sheetName val="E-11-Gaz-CO-Algilama"/>
      <sheetName val="E-12-Acil_anons"/>
      <sheetName val="E-13-Guvenlik"/>
      <sheetName val="E-14-CCTV"/>
      <sheetName val="E-15_TV_system"/>
      <sheetName val="E-16-Interkom"/>
      <sheetName val="E17-Telefon-Data"/>
      <sheetName val="Storage-1"/>
      <sheetName val="Calculated power values"/>
      <sheetName val="Overview"/>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ummary"/>
      <sheetName val="Summaries"/>
      <sheetName val="NB"/>
      <sheetName val="BREAK"/>
      <sheetName val="SUMMARY "/>
      <sheetName val="1"/>
      <sheetName val="2"/>
      <sheetName val="3"/>
      <sheetName val="4"/>
      <sheetName val="5"/>
      <sheetName val="6"/>
      <sheetName val="7"/>
      <sheetName val="8"/>
      <sheetName val="9"/>
      <sheetName val="10"/>
      <sheetName val="11"/>
      <sheetName val="X"/>
      <sheetName val="ELECTRICAL"/>
      <sheetName val="MECHANICAL"/>
      <sheetName val="Total steel requirement"/>
    </sheetNames>
    <sheetDataSet>
      <sheetData sheetId="0"/>
      <sheetData sheetId="1"/>
      <sheetData sheetId="2"/>
      <sheetData sheetId="3"/>
      <sheetData sheetId="4"/>
      <sheetData sheetId="5"/>
      <sheetData sheetId="6"/>
      <sheetData sheetId="7">
        <row r="25">
          <cell r="B25" t="str">
            <v>ELEMENT No. 1 SUBSTRUCTURE</v>
          </cell>
        </row>
        <row r="26">
          <cell r="B26" t="str">
            <v>SITE PREPARATION</v>
          </cell>
        </row>
        <row r="27">
          <cell r="B27" t="str">
            <v>'Gladiator 4TC' or other equal and approved chemical anti-termite treatment to subsoil and filling applied in accordance with the manufacturer's instructions.</v>
          </cell>
        </row>
        <row r="28">
          <cell r="B28" t="str">
            <v>To bottom and sides of column bases</v>
          </cell>
          <cell r="C28">
            <v>225</v>
          </cell>
          <cell r="D28" t="str">
            <v>m2</v>
          </cell>
          <cell r="E28">
            <v>1972.2</v>
          </cell>
          <cell r="F28">
            <v>443745</v>
          </cell>
        </row>
        <row r="29">
          <cell r="B29" t="str">
            <v>EXCAVATIONS</v>
          </cell>
          <cell r="F29" t="str">
            <v/>
          </cell>
        </row>
        <row r="30">
          <cell r="B30" t="str">
            <v>Excavating trenches to receive foundations commencing from reduced level: not exceeding 1.5 m deep.</v>
          </cell>
          <cell r="C30">
            <v>396</v>
          </cell>
          <cell r="D30" t="str">
            <v>m3</v>
          </cell>
          <cell r="E30">
            <v>4131.7463414634149</v>
          </cell>
          <cell r="F30">
            <v>1636171.55</v>
          </cell>
        </row>
        <row r="31">
          <cell r="B31" t="str">
            <v>Excavating pits to receive column bases and the like commencing from reduced level: not exceeding 1.5 m deep</v>
          </cell>
          <cell r="C31">
            <v>148</v>
          </cell>
          <cell r="D31" t="str">
            <v>m3</v>
          </cell>
          <cell r="E31">
            <v>4131.7463414634149</v>
          </cell>
          <cell r="F31">
            <v>611498.46</v>
          </cell>
        </row>
        <row r="32">
          <cell r="B32" t="str">
            <v>Extra over all excavations for excavating in compacted gravel, decomposed rock and hard murram.</v>
          </cell>
          <cell r="C32">
            <v>108.80000000000001</v>
          </cell>
          <cell r="D32" t="str">
            <v>m3</v>
          </cell>
          <cell r="E32">
            <v>7604.3956043956114</v>
          </cell>
          <cell r="F32">
            <v>827358.24</v>
          </cell>
        </row>
        <row r="33">
          <cell r="B33" t="str">
            <v>Extra over all excavations for excavating in rock.</v>
          </cell>
          <cell r="C33">
            <v>27.200000000000003</v>
          </cell>
          <cell r="D33" t="str">
            <v>m3</v>
          </cell>
          <cell r="E33">
            <v>13687.9120879121</v>
          </cell>
          <cell r="F33">
            <v>372311.21</v>
          </cell>
        </row>
        <row r="34">
          <cell r="B34" t="str">
            <v>Return, fill and ram selected excavated materials around foundations.</v>
          </cell>
          <cell r="C34">
            <v>422</v>
          </cell>
          <cell r="D34" t="str">
            <v>m3</v>
          </cell>
          <cell r="E34">
            <v>3092.4542124542131</v>
          </cell>
          <cell r="F34">
            <v>1305015.68</v>
          </cell>
        </row>
        <row r="35">
          <cell r="B35" t="str">
            <v>Load, cart, deposit and spread surplus excavated material to a place approved by the local authority.</v>
          </cell>
          <cell r="C35">
            <v>161</v>
          </cell>
          <cell r="D35" t="str">
            <v>m3</v>
          </cell>
          <cell r="E35">
            <v>4605.7289377289335</v>
          </cell>
          <cell r="F35">
            <v>741522.36</v>
          </cell>
        </row>
        <row r="36">
          <cell r="B36" t="str">
            <v>DISPOSAL OF WATER</v>
          </cell>
          <cell r="F36" t="str">
            <v/>
          </cell>
        </row>
        <row r="37">
          <cell r="B37" t="str">
            <v>Allow for keeping all excavations free from water (except spring and running water) by pumping, bailing or other means necessary.</v>
          </cell>
          <cell r="C37">
            <v>1</v>
          </cell>
          <cell r="D37" t="str">
            <v>item</v>
          </cell>
          <cell r="E37">
            <v>674301.00292682927</v>
          </cell>
          <cell r="F37">
            <v>674301</v>
          </cell>
        </row>
        <row r="38">
          <cell r="B38" t="str">
            <v>PLANKING AND STRUTTING</v>
          </cell>
          <cell r="F38" t="str">
            <v/>
          </cell>
        </row>
        <row r="39">
          <cell r="B39" t="str">
            <v>Allow for provision and subsequent removal of planking and strutting to uphold and maintain all faces of excavations generally.</v>
          </cell>
          <cell r="C39">
            <v>1</v>
          </cell>
          <cell r="D39" t="str">
            <v>item</v>
          </cell>
          <cell r="E39">
            <v>674301.00292682927</v>
          </cell>
          <cell r="F39">
            <v>674301</v>
          </cell>
        </row>
        <row r="40">
          <cell r="B40" t="str">
            <v>HARDCORE FILLING</v>
          </cell>
          <cell r="F40" t="str">
            <v/>
          </cell>
        </row>
        <row r="41">
          <cell r="B41" t="str">
            <v>300 mm thick hardcore filling to make up levels; deposit, spread and level and compact: 50 mm selected lake sand blinding.</v>
          </cell>
          <cell r="C41">
            <v>2241</v>
          </cell>
          <cell r="D41" t="str">
            <v>m2</v>
          </cell>
          <cell r="E41">
            <v>9023.8827838827547</v>
          </cell>
          <cell r="F41">
            <v>20222521.32</v>
          </cell>
        </row>
        <row r="42">
          <cell r="B42" t="str">
            <v>Total to Collection</v>
          </cell>
          <cell r="F42">
            <v>27508745.82</v>
          </cell>
        </row>
        <row r="43">
          <cell r="B43" t="str">
            <v>CONCRETE WORK</v>
          </cell>
          <cell r="F43" t="str">
            <v/>
          </cell>
        </row>
        <row r="44">
          <cell r="B44" t="str">
            <v>Plain in-situ concrete (1:3:6/20 mm agg.)</v>
          </cell>
          <cell r="F44" t="str">
            <v/>
          </cell>
        </row>
        <row r="45">
          <cell r="B45" t="str">
            <v xml:space="preserve">50 mm thick blinding to column bases and strip foundation </v>
          </cell>
          <cell r="C45">
            <v>56</v>
          </cell>
          <cell r="D45" t="str">
            <v>m2</v>
          </cell>
          <cell r="E45">
            <v>5830.0366300366341</v>
          </cell>
          <cell r="F45">
            <v>326482.05</v>
          </cell>
        </row>
        <row r="46">
          <cell r="B46" t="str">
            <v>Reinforced vibrated concrete class 25 (nominal mix 1:2:4/20 mm agg - 25 N/mm2 at 28 days): in.</v>
          </cell>
          <cell r="F46" t="str">
            <v/>
          </cell>
        </row>
        <row r="47">
          <cell r="B47" t="str">
            <v>Ramps</v>
          </cell>
          <cell r="C47">
            <v>59</v>
          </cell>
          <cell r="D47" t="str">
            <v>m3</v>
          </cell>
          <cell r="E47">
            <v>155700</v>
          </cell>
          <cell r="F47">
            <v>9186300</v>
          </cell>
        </row>
        <row r="48">
          <cell r="B48" t="str">
            <v>Column bases</v>
          </cell>
          <cell r="C48">
            <v>122</v>
          </cell>
          <cell r="D48" t="str">
            <v>m3</v>
          </cell>
          <cell r="E48">
            <v>155700</v>
          </cell>
          <cell r="F48">
            <v>18995400</v>
          </cell>
        </row>
        <row r="49">
          <cell r="B49" t="str">
            <v>Plinth Columns</v>
          </cell>
          <cell r="C49">
            <v>17</v>
          </cell>
          <cell r="D49" t="str">
            <v>m3</v>
          </cell>
          <cell r="E49">
            <v>155700</v>
          </cell>
          <cell r="F49">
            <v>2646900</v>
          </cell>
        </row>
        <row r="50">
          <cell r="B50" t="str">
            <v>Ground beam</v>
          </cell>
          <cell r="C50">
            <v>0</v>
          </cell>
          <cell r="D50" t="str">
            <v>m3</v>
          </cell>
          <cell r="E50">
            <v>155700</v>
          </cell>
          <cell r="F50">
            <v>0</v>
          </cell>
        </row>
        <row r="51">
          <cell r="B51" t="str">
            <v>150 mm surface beds</v>
          </cell>
          <cell r="C51">
            <v>2005</v>
          </cell>
          <cell r="D51" t="str">
            <v>m2</v>
          </cell>
          <cell r="E51">
            <v>27247.5</v>
          </cell>
          <cell r="F51">
            <v>54631237.5</v>
          </cell>
        </row>
        <row r="52">
          <cell r="B52" t="str">
            <v>REINFORCEMENT</v>
          </cell>
          <cell r="F52" t="str">
            <v/>
          </cell>
        </row>
        <row r="53">
          <cell r="B53" t="str">
            <v>Mild steel round bar reinforcement to BS 4449 as described including cutting to lengths, bending, hoisting and fixing including all necessary tying wire and spacing blocks.</v>
          </cell>
          <cell r="F53" t="str">
            <v/>
          </cell>
        </row>
        <row r="54">
          <cell r="B54" t="str">
            <v>8mm Ø bars</v>
          </cell>
          <cell r="C54">
            <v>529.5</v>
          </cell>
          <cell r="D54" t="str">
            <v>kg</v>
          </cell>
          <cell r="E54">
            <v>1166.0073260073227</v>
          </cell>
          <cell r="F54">
            <v>617400.88</v>
          </cell>
        </row>
        <row r="55">
          <cell r="B55" t="str">
            <v>High yield tensile steel bar reinforcement to BS 4449 as described including cutting to lengths, bending, hoisting and fixing including all necessary tying wire and spacing blocks.</v>
          </cell>
          <cell r="F55" t="str">
            <v/>
          </cell>
        </row>
        <row r="56">
          <cell r="B56" t="str">
            <v>12 mm Ø bars</v>
          </cell>
          <cell r="C56">
            <v>2579</v>
          </cell>
          <cell r="D56" t="str">
            <v>kg</v>
          </cell>
          <cell r="E56">
            <v>1166.0073260073227</v>
          </cell>
          <cell r="F56">
            <v>3007132.89</v>
          </cell>
        </row>
        <row r="57">
          <cell r="B57" t="str">
            <v>16 mm Ø bars</v>
          </cell>
          <cell r="C57">
            <v>1443</v>
          </cell>
          <cell r="D57" t="str">
            <v>kg</v>
          </cell>
          <cell r="E57">
            <v>1166.0073260073227</v>
          </cell>
          <cell r="F57">
            <v>1682548.57</v>
          </cell>
        </row>
        <row r="58">
          <cell r="B58" t="str">
            <v>20mm Ø bars</v>
          </cell>
          <cell r="C58">
            <v>7394</v>
          </cell>
          <cell r="D58" t="str">
            <v>kg</v>
          </cell>
          <cell r="E58">
            <v>1166.0073260073227</v>
          </cell>
          <cell r="F58">
            <v>8621458.1699999999</v>
          </cell>
        </row>
        <row r="59">
          <cell r="B59" t="str">
            <v>Mesh fabric reinforcement; 200 mm end and side laps</v>
          </cell>
          <cell r="F59" t="str">
            <v/>
          </cell>
        </row>
        <row r="60">
          <cell r="B60" t="str">
            <v>Ref A142 weighing 2.22 kg/m2</v>
          </cell>
          <cell r="C60">
            <v>2005</v>
          </cell>
          <cell r="D60" t="str">
            <v>m2</v>
          </cell>
          <cell r="E60">
            <v>2706.6470783052855</v>
          </cell>
          <cell r="F60">
            <v>5426827.3899999997</v>
          </cell>
        </row>
        <row r="61">
          <cell r="B61" t="str">
            <v>FORMWORK</v>
          </cell>
        </row>
        <row r="62">
          <cell r="B62" t="str">
            <v>Sawn formwork.</v>
          </cell>
          <cell r="F62" t="str">
            <v/>
          </cell>
        </row>
        <row r="63">
          <cell r="B63" t="str">
            <v>Vertical or battering sides of foundations.</v>
          </cell>
          <cell r="C63">
            <v>965</v>
          </cell>
          <cell r="D63" t="str">
            <v>m2</v>
          </cell>
          <cell r="E63">
            <v>6527.0257061870789</v>
          </cell>
          <cell r="F63">
            <v>6298579.8099999996</v>
          </cell>
        </row>
        <row r="64">
          <cell r="B64" t="str">
            <v>Sides of ground beams</v>
          </cell>
          <cell r="C64">
            <v>0</v>
          </cell>
          <cell r="D64" t="str">
            <v>m2</v>
          </cell>
          <cell r="E64">
            <v>6527.0257061870789</v>
          </cell>
          <cell r="F64">
            <v>0</v>
          </cell>
        </row>
        <row r="65">
          <cell r="B65" t="str">
            <v>Sides of plinth columns</v>
          </cell>
          <cell r="C65">
            <v>82</v>
          </cell>
          <cell r="D65" t="str">
            <v>m2</v>
          </cell>
          <cell r="E65">
            <v>6527.0257061870789</v>
          </cell>
          <cell r="F65">
            <v>535216.11</v>
          </cell>
        </row>
        <row r="66">
          <cell r="B66" t="str">
            <v>PLINTH WALLING</v>
          </cell>
          <cell r="F66" t="str">
            <v/>
          </cell>
        </row>
        <row r="67">
          <cell r="B67" t="str">
            <v>Solid concrete block walling to BS 6073 (3.5N/mm2) and bedded and jointed in cement and sand (1:4) mortar</v>
          </cell>
          <cell r="F67" t="str">
            <v/>
          </cell>
        </row>
        <row r="68">
          <cell r="B68" t="str">
            <v>200 mm thick walling</v>
          </cell>
          <cell r="C68">
            <v>466</v>
          </cell>
          <cell r="D68" t="str">
            <v>m2</v>
          </cell>
          <cell r="E68">
            <v>26123</v>
          </cell>
          <cell r="F68">
            <v>12173318</v>
          </cell>
        </row>
        <row r="69">
          <cell r="B69" t="str">
            <v>DAMP-PROOF COURSES</v>
          </cell>
          <cell r="F69" t="str">
            <v/>
          </cell>
        </row>
        <row r="70">
          <cell r="B70" t="str">
            <v>1,000 gauge polythene damp proof membrane; 300 mm wide laps.</v>
          </cell>
          <cell r="C70">
            <v>2005</v>
          </cell>
          <cell r="D70" t="str">
            <v>m2</v>
          </cell>
          <cell r="E70">
            <v>4461.7523809523827</v>
          </cell>
          <cell r="F70">
            <v>8945813.5199999996</v>
          </cell>
        </row>
        <row r="71">
          <cell r="B71" t="str">
            <v>Dense polythene damp proof course: horizontal; 230 mm laps, bedded and jointed in gauge mortar (1:1:6).</v>
          </cell>
          <cell r="F71" t="str">
            <v/>
          </cell>
        </row>
        <row r="72">
          <cell r="B72" t="str">
            <v>200 mm wide</v>
          </cell>
          <cell r="C72">
            <v>78</v>
          </cell>
          <cell r="D72" t="str">
            <v>lm</v>
          </cell>
          <cell r="E72">
            <v>3624.761904761906</v>
          </cell>
          <cell r="F72">
            <v>282731.43</v>
          </cell>
        </row>
        <row r="73">
          <cell r="B73" t="str">
            <v>Total to Collection</v>
          </cell>
          <cell r="F73">
            <v>133377346.31999999</v>
          </cell>
        </row>
        <row r="74">
          <cell r="B74" t="str">
            <v>COLLECTION</v>
          </cell>
        </row>
        <row r="75">
          <cell r="B75" t="str">
            <v>Total Page No. 3/2</v>
          </cell>
          <cell r="F75">
            <v>27508745.82</v>
          </cell>
        </row>
        <row r="76">
          <cell r="B76" t="str">
            <v>Total Page No. 3/3</v>
          </cell>
          <cell r="F76">
            <v>133377346.31999999</v>
          </cell>
        </row>
        <row r="77">
          <cell r="B77" t="str">
            <v>TOTAL ELEMENT No. 1 SUBSTRUCTURE TO SUMMARY</v>
          </cell>
          <cell r="F77">
            <v>160886092.13999999</v>
          </cell>
        </row>
        <row r="78">
          <cell r="B78" t="str">
            <v>ELEMENT No. 2 FRAME</v>
          </cell>
          <cell r="F78" t="str">
            <v/>
          </cell>
        </row>
        <row r="79">
          <cell r="B79" t="str">
            <v>CONCRETE WORK</v>
          </cell>
          <cell r="F79" t="str">
            <v/>
          </cell>
        </row>
        <row r="80">
          <cell r="B80" t="str">
            <v>Wrought formwork; fair finish; to</v>
          </cell>
        </row>
        <row r="81">
          <cell r="B81" t="str">
            <v xml:space="preserve">Sides and soffites; horizontal beams </v>
          </cell>
          <cell r="C81">
            <v>543</v>
          </cell>
          <cell r="D81" t="str">
            <v>m2</v>
          </cell>
          <cell r="E81">
            <v>6527.0257061870789</v>
          </cell>
          <cell r="F81">
            <v>3544174.96</v>
          </cell>
        </row>
        <row r="82">
          <cell r="B82" t="str">
            <v>Sides; columns</v>
          </cell>
          <cell r="C82">
            <v>411</v>
          </cell>
          <cell r="D82" t="str">
            <v>m2</v>
          </cell>
          <cell r="E82">
            <v>6527.0257061870789</v>
          </cell>
          <cell r="F82">
            <v>2682607.5699999998</v>
          </cell>
        </row>
        <row r="83">
          <cell r="B83" t="str">
            <v>High yield tensile steel bar reinforcement to BS 4449 as described including cutting to lengths, bending, hoisting and fixing including all necessary tying wire and spacing blocks.</v>
          </cell>
          <cell r="F83" t="str">
            <v/>
          </cell>
        </row>
        <row r="84">
          <cell r="B84" t="str">
            <v>16 mm Ø bars</v>
          </cell>
          <cell r="C84">
            <v>6492</v>
          </cell>
          <cell r="D84" t="str">
            <v>kg</v>
          </cell>
          <cell r="E84">
            <v>1166.0073260073227</v>
          </cell>
          <cell r="F84">
            <v>7569719.5599999996</v>
          </cell>
        </row>
        <row r="85">
          <cell r="B85" t="str">
            <v>20 mm Ø bars</v>
          </cell>
          <cell r="C85">
            <v>557</v>
          </cell>
          <cell r="D85" t="str">
            <v>kg</v>
          </cell>
          <cell r="E85">
            <v>1166.0073260073227</v>
          </cell>
          <cell r="F85">
            <v>649466.07999999996</v>
          </cell>
        </row>
        <row r="86">
          <cell r="B86" t="str">
            <v>25 mm Ø bars</v>
          </cell>
          <cell r="C86">
            <v>2319</v>
          </cell>
          <cell r="D86" t="str">
            <v>kg</v>
          </cell>
          <cell r="E86">
            <v>1166.0073260073227</v>
          </cell>
          <cell r="F86">
            <v>2703970.99</v>
          </cell>
        </row>
        <row r="87">
          <cell r="B87" t="str">
            <v>Mild steel round bar reinforcement to BS 4449 as described including cutting to lengths, bending, hoisting and fixing including all necessary tying wire and spacing blocks.</v>
          </cell>
          <cell r="F87" t="str">
            <v/>
          </cell>
        </row>
        <row r="88">
          <cell r="B88" t="str">
            <v>8 mm Ø bars</v>
          </cell>
          <cell r="C88">
            <v>3966</v>
          </cell>
          <cell r="D88" t="str">
            <v>kg</v>
          </cell>
          <cell r="E88">
            <v>1166.0073260073227</v>
          </cell>
          <cell r="F88">
            <v>4624385.05</v>
          </cell>
        </row>
        <row r="89">
          <cell r="B89" t="str">
            <v>10 mm Ø bars</v>
          </cell>
          <cell r="C89">
            <v>57</v>
          </cell>
          <cell r="D89" t="str">
            <v>kg</v>
          </cell>
          <cell r="E89">
            <v>1166.0073260073227</v>
          </cell>
          <cell r="F89">
            <v>66462.42</v>
          </cell>
        </row>
        <row r="90">
          <cell r="B90" t="str">
            <v>In-situ reinforced concrete class 25/20 : vibrated : in</v>
          </cell>
          <cell r="F90" t="str">
            <v/>
          </cell>
        </row>
        <row r="91">
          <cell r="B91" t="str">
            <v xml:space="preserve">Horizontal beams </v>
          </cell>
          <cell r="C91">
            <v>120</v>
          </cell>
          <cell r="D91" t="str">
            <v>m3</v>
          </cell>
          <cell r="E91">
            <v>155700</v>
          </cell>
          <cell r="F91">
            <v>18684000</v>
          </cell>
        </row>
        <row r="92">
          <cell r="B92" t="str">
            <v>Columns</v>
          </cell>
          <cell r="C92">
            <v>61</v>
          </cell>
          <cell r="D92" t="str">
            <v>m3</v>
          </cell>
          <cell r="E92">
            <v>155700</v>
          </cell>
          <cell r="F92">
            <v>9497700</v>
          </cell>
        </row>
        <row r="93">
          <cell r="B93" t="str">
            <v>TOTAL ELEMENT No. 2 FRAME TO SUMMARY</v>
          </cell>
          <cell r="F93">
            <v>50022486.630000003</v>
          </cell>
        </row>
        <row r="94">
          <cell r="B94" t="str">
            <v>ELEMENT No. 3 UPPER FLOOR</v>
          </cell>
        </row>
        <row r="95">
          <cell r="B95" t="str">
            <v>Sawn formwork : to</v>
          </cell>
        </row>
        <row r="96">
          <cell r="B96" t="str">
            <v>Soffits; suspended solid slabs  and ramps</v>
          </cell>
          <cell r="C96">
            <v>2005</v>
          </cell>
          <cell r="D96" t="str">
            <v>m2</v>
          </cell>
          <cell r="E96">
            <v>6527.0257061870789</v>
          </cell>
          <cell r="F96">
            <v>13086686.539999999</v>
          </cell>
        </row>
        <row r="97">
          <cell r="B97" t="str">
            <v>Edges : slabs over 150 but not exceeding 225 mm girth</v>
          </cell>
          <cell r="C97">
            <v>201</v>
          </cell>
          <cell r="D97" t="str">
            <v>lm</v>
          </cell>
          <cell r="E97">
            <v>1958.1077118561236</v>
          </cell>
          <cell r="F97">
            <v>393579.65</v>
          </cell>
        </row>
        <row r="98">
          <cell r="B98" t="str">
            <v>High yield tensile steel bar reinforcement to BS 4461 as described.</v>
          </cell>
          <cell r="F98" t="str">
            <v/>
          </cell>
        </row>
        <row r="99">
          <cell r="B99" t="str">
            <v>10 mm Ø bars</v>
          </cell>
          <cell r="C99">
            <v>6345</v>
          </cell>
          <cell r="D99" t="str">
            <v>kg</v>
          </cell>
          <cell r="E99">
            <v>1166.0073260073227</v>
          </cell>
          <cell r="F99">
            <v>7398316.4800000004</v>
          </cell>
        </row>
        <row r="100">
          <cell r="B100" t="str">
            <v>12 mm Ø bars</v>
          </cell>
          <cell r="C100">
            <v>9170</v>
          </cell>
          <cell r="D100" t="str">
            <v>kg</v>
          </cell>
          <cell r="E100">
            <v>1166.0073260073227</v>
          </cell>
          <cell r="F100">
            <v>10692287.18</v>
          </cell>
        </row>
        <row r="101">
          <cell r="B101" t="str">
            <v>In-situ reinforced concrete class 25/20 : vibrated : in</v>
          </cell>
          <cell r="F101" t="str">
            <v/>
          </cell>
        </row>
        <row r="102">
          <cell r="B102" t="str">
            <v>250 mm thick solid slab</v>
          </cell>
          <cell r="C102">
            <v>1804</v>
          </cell>
          <cell r="D102" t="str">
            <v>m2</v>
          </cell>
          <cell r="E102">
            <v>41260.5</v>
          </cell>
          <cell r="F102">
            <v>74433942</v>
          </cell>
        </row>
        <row r="103">
          <cell r="B103" t="str">
            <v>BALUSTRADING ALLONG RAMP</v>
          </cell>
        </row>
        <row r="104">
          <cell r="B104" t="str">
            <v xml:space="preserve">900 mm high balustrading; comprising 50 mm dia MS balusters at 1200 mm centres each 900 mm high with one end grouted to concrete floor and other end welded to 50 mm dia galvanised steel handrail bent to shown radii and finished with rubber coating; 4 No. </v>
          </cell>
          <cell r="C104">
            <v>32</v>
          </cell>
          <cell r="D104" t="str">
            <v>lm</v>
          </cell>
          <cell r="E104">
            <v>51329.670329670349</v>
          </cell>
          <cell r="F104">
            <v>1642549</v>
          </cell>
        </row>
        <row r="105">
          <cell r="B105" t="str">
            <v>TOTAL ELEMENT No. 3 UPPER FLOORS TO SUMMARY</v>
          </cell>
          <cell r="F105">
            <v>107647360.84999999</v>
          </cell>
        </row>
        <row r="106">
          <cell r="B106" t="str">
            <v>ELEMENT No. 5 STAIRCASES</v>
          </cell>
        </row>
        <row r="107">
          <cell r="B107" t="str">
            <v>CONCRETE WORK</v>
          </cell>
          <cell r="F107" t="str">
            <v/>
          </cell>
        </row>
        <row r="108">
          <cell r="B108" t="str">
            <v>Reinforced vibrated concrete class 25 (nominal mix 1:2:4/20 mm agg - 25 N/mm2 at 28 days): in.</v>
          </cell>
          <cell r="C108">
            <v>25600</v>
          </cell>
          <cell r="F108" t="str">
            <v/>
          </cell>
        </row>
        <row r="109">
          <cell r="B109" t="str">
            <v>Staircase</v>
          </cell>
          <cell r="C109">
            <v>4</v>
          </cell>
          <cell r="D109" t="str">
            <v>m3</v>
          </cell>
          <cell r="E109">
            <v>155700</v>
          </cell>
          <cell r="F109">
            <v>622800</v>
          </cell>
        </row>
        <row r="110">
          <cell r="B110" t="str">
            <v>High yield tensile steel bar reinforcement to BS 4449 as described including cutting to lengths, bending, hoisting and fixing including all necessary tying wire and spacing blocks.</v>
          </cell>
          <cell r="F110" t="str">
            <v/>
          </cell>
        </row>
        <row r="111">
          <cell r="B111" t="str">
            <v>10 mm Ø bars</v>
          </cell>
          <cell r="C111">
            <v>154</v>
          </cell>
          <cell r="D111" t="str">
            <v>kg</v>
          </cell>
          <cell r="E111">
            <v>1166.0073260073227</v>
          </cell>
          <cell r="F111">
            <v>179565</v>
          </cell>
        </row>
        <row r="112">
          <cell r="B112" t="str">
            <v>12 mm Ø bars</v>
          </cell>
          <cell r="C112">
            <v>243</v>
          </cell>
          <cell r="D112" t="str">
            <v>kg</v>
          </cell>
          <cell r="E112">
            <v>1166.0073260073227</v>
          </cell>
          <cell r="F112">
            <v>283340</v>
          </cell>
        </row>
        <row r="113">
          <cell r="B113" t="str">
            <v>FORMWORK</v>
          </cell>
          <cell r="F113" t="str">
            <v/>
          </cell>
        </row>
        <row r="114">
          <cell r="B114" t="str">
            <v>Sawn formwork including making good surfaces concrete after removal; cutting off projecting fins and filling in small voids;</v>
          </cell>
          <cell r="F114" t="str">
            <v/>
          </cell>
        </row>
        <row r="115">
          <cell r="B115" t="str">
            <v>Sloping soffites of staircases</v>
          </cell>
          <cell r="C115">
            <v>16</v>
          </cell>
          <cell r="D115" t="str">
            <v>m2</v>
          </cell>
          <cell r="E115">
            <v>6527.0257061870789</v>
          </cell>
          <cell r="F115">
            <v>104432</v>
          </cell>
        </row>
        <row r="116">
          <cell r="B116" t="str">
            <v>Risers; 225 - 300mm high</v>
          </cell>
          <cell r="C116">
            <v>9</v>
          </cell>
          <cell r="D116" t="str">
            <v>lm</v>
          </cell>
          <cell r="E116">
            <v>2284.4589971654773</v>
          </cell>
          <cell r="F116">
            <v>20560</v>
          </cell>
        </row>
        <row r="117">
          <cell r="B117" t="str">
            <v>Open string; 225 - 300mm high</v>
          </cell>
          <cell r="C117">
            <v>50</v>
          </cell>
          <cell r="D117" t="str">
            <v>lm</v>
          </cell>
          <cell r="E117">
            <v>2284.4589971654773</v>
          </cell>
          <cell r="F117">
            <v>114223</v>
          </cell>
        </row>
        <row r="118">
          <cell r="B118" t="str">
            <v>Labour; raking cutting formwork to profile of risers and treads</v>
          </cell>
          <cell r="C118">
            <v>16</v>
          </cell>
          <cell r="D118" t="str">
            <v>lm</v>
          </cell>
          <cell r="E118">
            <v>2284.4589971654773</v>
          </cell>
          <cell r="F118">
            <v>36551</v>
          </cell>
        </row>
        <row r="119">
          <cell r="B119" t="str">
            <v>BALUSTRADING</v>
          </cell>
          <cell r="F119" t="str">
            <v/>
          </cell>
        </row>
        <row r="120">
          <cell r="B120" t="str">
            <v xml:space="preserve">900 mm high balustrading; comprising 50 mm dia MS balusters at 1200 mm centres each 900 mm high with one end grouted to concrete floor and other end welded to 50 mm dia galvanised steel handrail bent to shown radii and finished with rubber coating; 4 No. </v>
          </cell>
          <cell r="C120">
            <v>8</v>
          </cell>
          <cell r="D120" t="str">
            <v>lm</v>
          </cell>
          <cell r="E120">
            <v>51329.670329670349</v>
          </cell>
          <cell r="F120">
            <v>410637</v>
          </cell>
        </row>
        <row r="121">
          <cell r="B121" t="str">
            <v>Mild steel sections and plates: one coat prefabrication primer: two coats gloss paint on all exposed surfaces: colour to architect's approval</v>
          </cell>
        </row>
        <row r="122">
          <cell r="B122" t="str">
            <v>25 x 25 x 3mm angle screwed to edges of treads</v>
          </cell>
          <cell r="C122">
            <v>50</v>
          </cell>
          <cell r="D122" t="str">
            <v>lm</v>
          </cell>
          <cell r="E122">
            <v>5931.4285714285697</v>
          </cell>
          <cell r="F122">
            <v>296571.42857142846</v>
          </cell>
        </row>
        <row r="123">
          <cell r="B123" t="str">
            <v>Total to Collection</v>
          </cell>
          <cell r="F123">
            <v>2068679.4285714284</v>
          </cell>
        </row>
        <row r="124">
          <cell r="B124" t="str">
            <v>IN-SITU FINISHINGS</v>
          </cell>
          <cell r="F124" t="str">
            <v/>
          </cell>
        </row>
        <row r="125">
          <cell r="B125" t="str">
            <v>Terrazzo paving in two coats with marble aggregate and white cement and mechanically polished to smooth finish; 6 mm thick plastic dividing strip.</v>
          </cell>
          <cell r="F125" t="str">
            <v/>
          </cell>
        </row>
        <row r="126">
          <cell r="B126" t="str">
            <v xml:space="preserve">32mm thick to 300 mm wide treads </v>
          </cell>
          <cell r="C126">
            <v>15</v>
          </cell>
          <cell r="D126" t="str">
            <v>lm</v>
          </cell>
          <cell r="E126">
            <v>13411</v>
          </cell>
          <cell r="F126">
            <v>201165</v>
          </cell>
        </row>
        <row r="127">
          <cell r="B127" t="str">
            <v xml:space="preserve">32mm thick to 175mm high risers </v>
          </cell>
          <cell r="C127">
            <v>50</v>
          </cell>
          <cell r="D127" t="str">
            <v>lm</v>
          </cell>
          <cell r="E127">
            <v>7667.36</v>
          </cell>
          <cell r="F127">
            <v>383368</v>
          </cell>
        </row>
        <row r="128">
          <cell r="B128" t="str">
            <v>32mm thick to Staircase strings</v>
          </cell>
          <cell r="C128">
            <v>2</v>
          </cell>
          <cell r="D128" t="str">
            <v>m2</v>
          </cell>
          <cell r="E128">
            <v>38326.153846153858</v>
          </cell>
          <cell r="F128">
            <v>76652</v>
          </cell>
        </row>
        <row r="129">
          <cell r="B129" t="str">
            <v>Plaster: 9mm first coat of cement, lime putty and sand (1:2:9): 4mm second coat of cement lime putty and sand (1:1:6): steel trowelled: to</v>
          </cell>
        </row>
        <row r="130">
          <cell r="B130" t="str">
            <v>Sloping soffits of staircases</v>
          </cell>
          <cell r="C130">
            <v>16</v>
          </cell>
          <cell r="D130" t="str">
            <v>m2</v>
          </cell>
          <cell r="E130">
            <v>5601.9047619047578</v>
          </cell>
          <cell r="F130">
            <v>89630.476190476125</v>
          </cell>
        </row>
        <row r="131">
          <cell r="B131" t="str">
            <v>PAINTING AND SIMILAR WORKS</v>
          </cell>
        </row>
        <row r="132">
          <cell r="B132" t="str">
            <v>Prepare surfaces: apply one undercoat and three coats first grade silk vinyl emulsion paint: to plastered surfaces internally.</v>
          </cell>
        </row>
        <row r="133">
          <cell r="B133" t="str">
            <v>Sloping soffits of staircases</v>
          </cell>
          <cell r="C133">
            <v>16</v>
          </cell>
          <cell r="D133" t="str">
            <v>m2</v>
          </cell>
          <cell r="E133">
            <v>5652.6007326007339</v>
          </cell>
          <cell r="F133">
            <v>90441.611721611742</v>
          </cell>
        </row>
        <row r="134">
          <cell r="B134" t="str">
            <v>Prepare and apply zinc chromate primer and two coats gloss oil paint to steel surfaces, generally.</v>
          </cell>
          <cell r="C134">
            <v>16</v>
          </cell>
          <cell r="D134" t="str">
            <v>m2</v>
          </cell>
          <cell r="E134">
            <v>5652.6007326007339</v>
          </cell>
          <cell r="F134">
            <v>90442</v>
          </cell>
        </row>
        <row r="135">
          <cell r="B135" t="str">
            <v>Total to Collection</v>
          </cell>
          <cell r="F135">
            <v>931699.08791208779</v>
          </cell>
        </row>
        <row r="136">
          <cell r="B136" t="str">
            <v>COLLECTION</v>
          </cell>
        </row>
        <row r="137">
          <cell r="B137" t="str">
            <v>Total Page No. 3/6</v>
          </cell>
          <cell r="F137">
            <v>2068679.4285714284</v>
          </cell>
        </row>
        <row r="138">
          <cell r="B138" t="str">
            <v>Total Page No. 3/7</v>
          </cell>
          <cell r="F138">
            <v>931699.08791208779</v>
          </cell>
        </row>
        <row r="139">
          <cell r="B139" t="str">
            <v>TOTAL ELEMENT No. 5 STAIRCASES TO SUMMARY</v>
          </cell>
          <cell r="F139">
            <v>3000378.5164835164</v>
          </cell>
        </row>
        <row r="140">
          <cell r="B140" t="str">
            <v>ELEMENT No. 6 EXTERNAL WALLS</v>
          </cell>
        </row>
        <row r="141">
          <cell r="B141" t="str">
            <v>PRECAST CONCRETE</v>
          </cell>
        </row>
        <row r="142">
          <cell r="B142" t="str">
            <v>Solid concrete block walling to BS 6073 (3.5N/mm2) and bedded and jointed in cement and sand (1:3) mortar including hoop iron every alternate course.</v>
          </cell>
          <cell r="F142" t="str">
            <v/>
          </cell>
        </row>
        <row r="143">
          <cell r="B143" t="str">
            <v xml:space="preserve">200 mm thick wall </v>
          </cell>
          <cell r="C143">
            <v>29</v>
          </cell>
          <cell r="D143" t="str">
            <v>m2</v>
          </cell>
          <cell r="E143">
            <v>26123</v>
          </cell>
          <cell r="F143">
            <v>757567</v>
          </cell>
        </row>
        <row r="144">
          <cell r="B144" t="str">
            <v>Plaster: 9 mm first coat of cement/lime putty/sand (1:2:9): 4 mm second coat of cement/lime putty/sand (1:1:6): steel trowelled: to</v>
          </cell>
        </row>
        <row r="145">
          <cell r="B145" t="str">
            <v>Masonry serface externaly</v>
          </cell>
          <cell r="C145">
            <v>29</v>
          </cell>
          <cell r="D145" t="str">
            <v>m2</v>
          </cell>
          <cell r="E145">
            <v>5601.9047619047578</v>
          </cell>
          <cell r="F145">
            <v>162455.24</v>
          </cell>
        </row>
        <row r="146">
          <cell r="B146" t="str">
            <v>Supply and one undercoat and three coats of weather guard emulsion paint to:</v>
          </cell>
          <cell r="F146" t="str">
            <v/>
          </cell>
        </row>
        <row r="147">
          <cell r="B147" t="str">
            <v>Masonry rendered surfaces externally.</v>
          </cell>
          <cell r="C147">
            <v>29</v>
          </cell>
          <cell r="D147" t="str">
            <v>m2</v>
          </cell>
          <cell r="E147">
            <v>5652.6007326007339</v>
          </cell>
          <cell r="F147">
            <v>163925.42000000001</v>
          </cell>
        </row>
        <row r="148">
          <cell r="B148" t="str">
            <v>TOTAL ELEMENT No. 6 EXTERNAL WALLS TO SUMMARY</v>
          </cell>
          <cell r="F148">
            <v>1083947.6599999999</v>
          </cell>
        </row>
        <row r="149">
          <cell r="B149" t="str">
            <v>ELEMENT No. 7 WINDOWS &amp; EXTERNAL DOORS</v>
          </cell>
          <cell r="F149" t="str">
            <v/>
          </cell>
        </row>
        <row r="150">
          <cell r="B150" t="str">
            <v>ALUMINIUM WINDOWS</v>
          </cell>
        </row>
        <row r="151">
          <cell r="B151" t="str">
            <v>Heavy duty brown anodised aluminium composite sections: 2.5 mm thick for both sliding and fixed panels; Hinges and custom fabricated pull handles; 8 mm tinted, sheet glass; brass sliding channel rubber glazing strip and other sliding accessories; locks an</v>
          </cell>
        </row>
        <row r="152">
          <cell r="B152" t="str">
            <v>Window type W-01 overall size 9500 x 300 mm high</v>
          </cell>
          <cell r="C152">
            <v>1</v>
          </cell>
          <cell r="D152" t="str">
            <v>Nr</v>
          </cell>
          <cell r="E152">
            <v>369787.5</v>
          </cell>
          <cell r="F152">
            <v>369787.5</v>
          </cell>
        </row>
        <row r="153">
          <cell r="B153" t="str">
            <v>TOTAL ELEMENT No. 7 WINDOWS &amp; EXTERNAL DOORS TO SUMMARY</v>
          </cell>
          <cell r="F153">
            <v>369787.5</v>
          </cell>
        </row>
        <row r="154">
          <cell r="B154" t="str">
            <v>ELEMENT No. 8 PARTITIONS &amp; INTERNAL WALLS</v>
          </cell>
        </row>
        <row r="155">
          <cell r="B155" t="str">
            <v>PPRECAST CONCRETE</v>
          </cell>
        </row>
        <row r="156">
          <cell r="B156" t="str">
            <v>Precast concrete class 35 (35 N/mm2) units; reinforced 4No. 12 mm Ø high tensile steel bars and 8mm Ø mild steel stirrups at 200mm centres to BS 4449; as per details; finished fair face on all exposed sides; bedded and jointed in cement and sand mortar (1</v>
          </cell>
        </row>
        <row r="157">
          <cell r="B157" t="str">
            <v>200  X 200 mm high lintel</v>
          </cell>
          <cell r="C157">
            <v>20</v>
          </cell>
          <cell r="D157" t="str">
            <v>lm</v>
          </cell>
          <cell r="E157">
            <v>19847.472527472539</v>
          </cell>
          <cell r="F157">
            <v>396949</v>
          </cell>
        </row>
        <row r="158">
          <cell r="B158" t="str">
            <v>WALLING</v>
          </cell>
          <cell r="F158" t="str">
            <v/>
          </cell>
        </row>
        <row r="159">
          <cell r="B159" t="str">
            <v>Solid concrete block walling to BS 6073 (3.5N/mm2) and bedded and jointed in cement and sand (1:4) mortar including hoop iron every alternate course.</v>
          </cell>
          <cell r="F159" t="str">
            <v/>
          </cell>
        </row>
        <row r="160">
          <cell r="B160" t="str">
            <v>100 mm thick walling</v>
          </cell>
          <cell r="C160">
            <v>22</v>
          </cell>
          <cell r="D160" t="str">
            <v>m2</v>
          </cell>
          <cell r="E160">
            <v>20829.2</v>
          </cell>
          <cell r="F160">
            <v>458242</v>
          </cell>
        </row>
        <row r="161">
          <cell r="B161" t="str">
            <v>200 mm thick walling</v>
          </cell>
          <cell r="C161">
            <v>223</v>
          </cell>
          <cell r="D161" t="str">
            <v>m2</v>
          </cell>
          <cell r="E161">
            <v>26123</v>
          </cell>
          <cell r="F161">
            <v>5825429</v>
          </cell>
        </row>
        <row r="162">
          <cell r="B162" t="str">
            <v>300 mm thick walling</v>
          </cell>
          <cell r="C162">
            <v>81</v>
          </cell>
          <cell r="D162" t="str">
            <v>m2</v>
          </cell>
          <cell r="E162">
            <v>31963.809523809527</v>
          </cell>
          <cell r="F162">
            <v>2589069</v>
          </cell>
        </row>
        <row r="163">
          <cell r="B163" t="str">
            <v>TOTAL ELEMENT No. 8 PARTITIONS &amp; INTERNAL WALLS TO SUMMARY</v>
          </cell>
          <cell r="F163">
            <v>8872740</v>
          </cell>
        </row>
        <row r="164">
          <cell r="B164" t="str">
            <v>ELEMENT No. 9 INTERNAL DOORS</v>
          </cell>
        </row>
        <row r="165">
          <cell r="B165" t="str">
            <v>DOORS</v>
          </cell>
          <cell r="F165" t="str">
            <v/>
          </cell>
        </row>
        <row r="166">
          <cell r="B166" t="str">
            <v xml:space="preserve"> COMPOSITE UNITS</v>
          </cell>
        </row>
        <row r="167">
          <cell r="B167" t="str">
            <v>Roller shutters complete with all accessories as approved by the engineer to the sizes and positions as shown in the drawings; electric motor powered opening gears; galvanised and fixed to manufacturer's instructions;</v>
          </cell>
        </row>
        <row r="168">
          <cell r="B168" t="str">
            <v>Door 3000  x  2400 mm overrall; roller shutters complete with frames, guides, tracks and fastening.</v>
          </cell>
          <cell r="C168">
            <v>2</v>
          </cell>
          <cell r="D168" t="str">
            <v>nr</v>
          </cell>
          <cell r="E168">
            <v>1334571.4285714296</v>
          </cell>
          <cell r="F168">
            <v>2669143</v>
          </cell>
        </row>
        <row r="169">
          <cell r="B169" t="str">
            <v xml:space="preserve">Supply, assemble and fix the following purposed-made steel casement units to comply to BS 990, manufactured from standard window and door sections (angles, squares, rectangulars, tees, omega profiles, bottle profiles etc) all 3 mm thick; obtained from an </v>
          </cell>
        </row>
        <row r="170">
          <cell r="B170" t="str">
            <v>Door overall size 1800x 2400 mm high; double shutter.</v>
          </cell>
          <cell r="C170">
            <v>6</v>
          </cell>
          <cell r="D170" t="str">
            <v>nr</v>
          </cell>
          <cell r="E170">
            <v>557655.67765567778</v>
          </cell>
          <cell r="F170">
            <v>3345934</v>
          </cell>
        </row>
        <row r="171">
          <cell r="B171" t="str">
            <v>PAINTING AND SIMILAR WORKS</v>
          </cell>
          <cell r="F171" t="str">
            <v/>
          </cell>
        </row>
        <row r="172">
          <cell r="B172" t="str">
            <v>Prepare and apply zinc chromate primer and two coats gloss oil paint to steel surfaces, generally.</v>
          </cell>
          <cell r="C172">
            <v>38</v>
          </cell>
          <cell r="D172" t="str">
            <v>m2</v>
          </cell>
          <cell r="E172">
            <v>5652.6007326007339</v>
          </cell>
          <cell r="F172">
            <v>214799</v>
          </cell>
        </row>
        <row r="173">
          <cell r="B173" t="str">
            <v>GLASS IN OPENINGS</v>
          </cell>
          <cell r="F173" t="str">
            <v/>
          </cell>
        </row>
        <row r="174">
          <cell r="B174" t="str">
            <v>5 mm thick to metal rebates with BS 544 putty; in panes 0.10 - 0.50 m2</v>
          </cell>
          <cell r="C174">
            <v>13</v>
          </cell>
          <cell r="D174" t="str">
            <v>m2</v>
          </cell>
          <cell r="E174">
            <v>25347.985347985326</v>
          </cell>
          <cell r="F174">
            <v>329524</v>
          </cell>
        </row>
        <row r="175">
          <cell r="B175" t="str">
            <v>TOTAL ELEMENT No. 9 INTERNAL DOORS TO SUMMARY</v>
          </cell>
          <cell r="F175">
            <v>6559400</v>
          </cell>
        </row>
        <row r="176">
          <cell r="B176" t="str">
            <v>ELEMENT No. 10 WALL FINISHES</v>
          </cell>
          <cell r="F176" t="str">
            <v/>
          </cell>
        </row>
        <row r="177">
          <cell r="B177" t="str">
            <v>IN-SITU FINISHINGS</v>
          </cell>
          <cell r="F177" t="str">
            <v/>
          </cell>
        </row>
        <row r="178">
          <cell r="B178" t="str">
            <v>Plaster: 9 mm first coat of cement/lime putty/sand (1:2:9): 4 mm second coat of cement/lime putty/sand (1:1:6): steel trowelled: to</v>
          </cell>
          <cell r="F178" t="str">
            <v/>
          </cell>
        </row>
        <row r="179">
          <cell r="B179" t="str">
            <v>Masonry and concrete surfaces</v>
          </cell>
          <cell r="C179">
            <v>681</v>
          </cell>
          <cell r="D179" t="str">
            <v>m2</v>
          </cell>
          <cell r="E179">
            <v>5601.9047619047578</v>
          </cell>
          <cell r="F179">
            <v>3814897</v>
          </cell>
        </row>
        <row r="180">
          <cell r="B180" t="str">
            <v>PAINTING AND SIMILAR WORKS</v>
          </cell>
          <cell r="F180" t="str">
            <v/>
          </cell>
        </row>
        <row r="181">
          <cell r="B181" t="str">
            <v>Prepare surfaces: apply one undercoats and three coats first grade silk vinyl emulsion paint: to steel trowelled plastered surfaces</v>
          </cell>
          <cell r="F181" t="str">
            <v/>
          </cell>
        </row>
        <row r="182">
          <cell r="B182" t="str">
            <v>Plastered surfaces internally</v>
          </cell>
          <cell r="C182">
            <v>681</v>
          </cell>
          <cell r="D182" t="str">
            <v>m2</v>
          </cell>
          <cell r="E182">
            <v>5652.6007326007339</v>
          </cell>
          <cell r="F182">
            <v>3849421</v>
          </cell>
        </row>
        <row r="183">
          <cell r="B183" t="str">
            <v>TOTAL ELEMENT No. 10 WALL FINISHES TO SUMMARY</v>
          </cell>
          <cell r="F183">
            <v>7664318</v>
          </cell>
        </row>
        <row r="184">
          <cell r="B184" t="str">
            <v>ELEMENT No. 11 FLOOR FINISHES</v>
          </cell>
          <cell r="F184" t="str">
            <v/>
          </cell>
        </row>
        <row r="185">
          <cell r="B185" t="str">
            <v>IN-SITU FINISHINGS</v>
          </cell>
        </row>
        <row r="186">
          <cell r="B186" t="str">
            <v>Cement and sand (1:3) screed steeel trowelled hard and smooth to floors</v>
          </cell>
        </row>
        <row r="187">
          <cell r="B187" t="str">
            <v>40 mm thick screed with hardener.</v>
          </cell>
          <cell r="C187">
            <v>338</v>
          </cell>
          <cell r="D187" t="str">
            <v>m2</v>
          </cell>
          <cell r="E187">
            <v>10970.608058608092</v>
          </cell>
          <cell r="F187">
            <v>3708065.52</v>
          </cell>
        </row>
        <row r="188">
          <cell r="B188" t="str">
            <v>POWER FLOATING</v>
          </cell>
          <cell r="F188" t="str">
            <v/>
          </cell>
        </row>
        <row r="189">
          <cell r="B189" t="str">
            <v>Allow for power floating the ground floor slab with the casing of the concrete in one operation to falls and crossfalls to the Architects satisfaction.</v>
          </cell>
          <cell r="C189">
            <v>1380</v>
          </cell>
          <cell r="D189" t="str">
            <v>m2</v>
          </cell>
          <cell r="E189">
            <v>2534.7985347985327</v>
          </cell>
          <cell r="F189">
            <v>3498021.98</v>
          </cell>
        </row>
        <row r="190">
          <cell r="B190" t="str">
            <v>Precast concrete class 35 (35 N/mm2) units; finished fair face on all exposed sides; bedded and jointed in cement and sand mortar (1:4) including hoisting and fixing into position.</v>
          </cell>
          <cell r="F190" t="str">
            <v/>
          </cell>
        </row>
        <row r="191">
          <cell r="B191" t="str">
            <v>60 mm thick interlocking pavers on and including 50 mm bed of sand.</v>
          </cell>
          <cell r="C191">
            <v>287</v>
          </cell>
          <cell r="D191" t="str">
            <v>m2</v>
          </cell>
          <cell r="E191">
            <v>20785.347985347962</v>
          </cell>
          <cell r="F191">
            <v>5965394.8700000001</v>
          </cell>
        </row>
        <row r="192">
          <cell r="B192" t="str">
            <v>SURFACE MARKINGS</v>
          </cell>
          <cell r="F192" t="str">
            <v/>
          </cell>
        </row>
        <row r="193">
          <cell r="B193" t="str">
            <v>Prepare surface slurry seal tack coat and paint 100 mm wide white or yellow road paint as necessary.</v>
          </cell>
          <cell r="C193">
            <v>175</v>
          </cell>
          <cell r="D193" t="str">
            <v>Lm</v>
          </cell>
          <cell r="E193">
            <v>5652.6007326007339</v>
          </cell>
          <cell r="F193">
            <v>989205.13</v>
          </cell>
        </row>
        <row r="194">
          <cell r="B194" t="str">
            <v>Ditto but to disability people parkings</v>
          </cell>
          <cell r="C194">
            <v>17</v>
          </cell>
          <cell r="D194" t="str">
            <v>Lm</v>
          </cell>
          <cell r="E194">
            <v>5652.6007326007339</v>
          </cell>
          <cell r="F194">
            <v>96094.21</v>
          </cell>
        </row>
        <row r="195">
          <cell r="B195" t="str">
            <v>TOTAL ELEMENT No. 11 FLOOR FINISHES TO SUMMARY</v>
          </cell>
          <cell r="F195">
            <v>14256781.710000003</v>
          </cell>
        </row>
        <row r="196">
          <cell r="B196" t="str">
            <v>ELEMENT No. 12 CEILING FINISHES</v>
          </cell>
          <cell r="F196" t="str">
            <v/>
          </cell>
        </row>
        <row r="197">
          <cell r="B197" t="str">
            <v>IN-SITU FINISHINGS</v>
          </cell>
          <cell r="F197" t="str">
            <v/>
          </cell>
        </row>
        <row r="198">
          <cell r="B198" t="str">
            <v>Plaster: 9 mm first coat of cement/lime putty/sand (1:2:9): 4 mm second coat of cement/lime putty/sand (1:1:6): steel trowelled: to</v>
          </cell>
          <cell r="F198" t="str">
            <v/>
          </cell>
        </row>
        <row r="199">
          <cell r="B199" t="str">
            <v>Masonry and concrete surfaces</v>
          </cell>
          <cell r="C199">
            <v>2005</v>
          </cell>
          <cell r="D199" t="str">
            <v>m2</v>
          </cell>
          <cell r="E199">
            <v>5601.9047619047578</v>
          </cell>
          <cell r="F199">
            <v>11231819</v>
          </cell>
        </row>
        <row r="200">
          <cell r="B200" t="str">
            <v>PAINTING AND SIMILAR WORKS</v>
          </cell>
          <cell r="F200" t="str">
            <v/>
          </cell>
        </row>
        <row r="201">
          <cell r="B201" t="str">
            <v>Prepare surfaces: apply one undercoats and three coats first grade silk vinyl emulsion paint: to steel trowelled plastered surfaces</v>
          </cell>
          <cell r="F201" t="str">
            <v/>
          </cell>
        </row>
        <row r="202">
          <cell r="B202" t="str">
            <v>Plastered soffites internally</v>
          </cell>
          <cell r="C202">
            <v>2005</v>
          </cell>
          <cell r="D202" t="str">
            <v>m2</v>
          </cell>
          <cell r="E202">
            <v>5652.6007326007339</v>
          </cell>
          <cell r="F202">
            <v>11333464</v>
          </cell>
        </row>
        <row r="203">
          <cell r="B203" t="str">
            <v>TOTAL ELEMENT No. 12 CEILING FINISHES TO SUMMARY</v>
          </cell>
          <cell r="F203">
            <v>22565283</v>
          </cell>
        </row>
        <row r="204">
          <cell r="B204" t="str">
            <v>ELEMENT No. 18 BUILDERS’ WORK</v>
          </cell>
          <cell r="F204" t="str">
            <v/>
          </cell>
        </row>
        <row r="205">
          <cell r="B205" t="str">
            <v>Builder's work;</v>
          </cell>
          <cell r="F205" t="str">
            <v/>
          </cell>
        </row>
        <row r="206">
          <cell r="B206" t="str">
            <v>Allow for builder's works; for cutting away, forming holes, notching and making good in all trades in connection with the complete installation of the plumbing and mechanical engineering work.</v>
          </cell>
          <cell r="C206">
            <v>1</v>
          </cell>
          <cell r="D206" t="str">
            <v>sum</v>
          </cell>
          <cell r="E206">
            <v>1730000</v>
          </cell>
          <cell r="F206">
            <v>1730000</v>
          </cell>
        </row>
        <row r="207">
          <cell r="B207" t="str">
            <v>Allow for builders work for cutting and forming holes, notches, mortices, sinking and chases in both the structure and its coverings and for all making good after electrical installation;</v>
          </cell>
          <cell r="C207">
            <v>1</v>
          </cell>
          <cell r="D207" t="str">
            <v>sum</v>
          </cell>
          <cell r="E207">
            <v>1730000</v>
          </cell>
          <cell r="F207">
            <v>1730000</v>
          </cell>
        </row>
        <row r="208">
          <cell r="B208" t="str">
            <v>TOTAL ELEMENT No. 18 BUILDERS’ WORK TO SUMMARY</v>
          </cell>
          <cell r="F208">
            <v>3460000</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c"/>
      <sheetName val="PCC"/>
      <sheetName val="RCC"/>
      <sheetName val="Shutt"/>
      <sheetName val="Finshing"/>
      <sheetName val="Joinery"/>
      <sheetName val="Flooring"/>
      <sheetName val="Miscel"/>
      <sheetName val="Struc steel"/>
      <sheetName val="Sheet1"/>
      <sheetName val="Bill # 3 Admin Building"/>
      <sheetName val="# 1 GRAND SUMMARY"/>
      <sheetName val="VIABILITY"/>
      <sheetName val="Bridge financing"/>
      <sheetName val=" Admin Building"/>
      <sheetName val="Measurement sheet A"/>
      <sheetName val="Bill No. 3.4 S1 BRA"/>
      <sheetName val="Bill No. 3.5 1BRA"/>
      <sheetName val="Bill 2.1"/>
      <sheetName val="Bill 2.2"/>
      <sheetName val="Bill 2.3"/>
      <sheetName val="Bill 2.4"/>
      <sheetName val="Bill 3.1"/>
      <sheetName val="Bill 3.2"/>
      <sheetName val="Bill 3.3"/>
      <sheetName val="Bill 4.1"/>
      <sheetName val="Bill 4.2"/>
      <sheetName val="Bill 4.3"/>
      <sheetName val="Bill 6.3"/>
      <sheetName val="Bill 6.4"/>
      <sheetName val="Bill 6.5"/>
      <sheetName val="Bill 6.6"/>
      <sheetName val="Bill 6.7"/>
    </sheetNames>
    <sheetDataSet>
      <sheetData sheetId="0"/>
      <sheetData sheetId="1" refreshError="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Report 2"/>
      <sheetName val="Summaries"/>
      <sheetName val="Preliminaries"/>
      <sheetName val="Warehouse"/>
      <sheetName val="Ablusion Block"/>
      <sheetName val="Gate House"/>
      <sheetName val="General Excavation"/>
      <sheetName val="Roads"/>
      <sheetName val="Drainage"/>
      <sheetName val="Fencing"/>
      <sheetName val="Retaining Walls"/>
      <sheetName val="Gates"/>
      <sheetName val="UWT"/>
      <sheetName val="Electrical"/>
      <sheetName val="Mechanical"/>
      <sheetName val="Lookup Elements"/>
      <sheetName val="Lookup Trades"/>
    </sheetNames>
    <sheetDataSet>
      <sheetData sheetId="0"/>
      <sheetData sheetId="1"/>
      <sheetData sheetId="2"/>
      <sheetData sheetId="3"/>
      <sheetData sheetId="4">
        <row r="4">
          <cell r="B4" t="str">
            <v>ELEMENT No. 1 SUBSTRUCTURE</v>
          </cell>
        </row>
        <row r="5">
          <cell r="B5" t="str">
            <v>SITE PREPARATION</v>
          </cell>
        </row>
        <row r="6">
          <cell r="B6" t="str">
            <v>Gladiator 4TC' or other equal and approved chemical anti-termite treatment to subsoil and filling applied in accordance with the manufacturer's instructions.</v>
          </cell>
          <cell r="C6">
            <v>118</v>
          </cell>
          <cell r="D6">
            <v>193</v>
          </cell>
          <cell r="E6">
            <v>110</v>
          </cell>
          <cell r="F6" t="str">
            <v>m2</v>
          </cell>
          <cell r="G6">
            <v>0.41</v>
          </cell>
          <cell r="H6">
            <v>48</v>
          </cell>
          <cell r="I6">
            <v>79</v>
          </cell>
          <cell r="J6">
            <v>45</v>
          </cell>
        </row>
        <row r="7">
          <cell r="B7" t="str">
            <v>EXCAVATIONS</v>
          </cell>
          <cell r="H7" t="str">
            <v/>
          </cell>
          <cell r="I7" t="str">
            <v/>
          </cell>
          <cell r="J7" t="str">
            <v/>
          </cell>
        </row>
        <row r="8">
          <cell r="B8" t="str">
            <v>Excavating trenches to receive foundations commencing from reduced level: not exceeding 1.5 m deep.</v>
          </cell>
          <cell r="C8">
            <v>42</v>
          </cell>
          <cell r="D8">
            <v>20</v>
          </cell>
          <cell r="E8">
            <v>20</v>
          </cell>
          <cell r="F8" t="str">
            <v>m3</v>
          </cell>
          <cell r="G8">
            <v>3.43</v>
          </cell>
          <cell r="H8">
            <v>144</v>
          </cell>
          <cell r="I8">
            <v>69</v>
          </cell>
          <cell r="J8">
            <v>69</v>
          </cell>
        </row>
        <row r="9">
          <cell r="B9" t="str">
            <v>Excavating pits to receive column bases and the like commencing from reduced level: not exceeding 1.5 m deep</v>
          </cell>
          <cell r="C9">
            <v>2</v>
          </cell>
          <cell r="D9">
            <v>1</v>
          </cell>
          <cell r="E9">
            <v>1</v>
          </cell>
          <cell r="F9" t="str">
            <v>m3</v>
          </cell>
          <cell r="G9">
            <v>3.43</v>
          </cell>
          <cell r="H9">
            <v>7</v>
          </cell>
          <cell r="I9">
            <v>3</v>
          </cell>
          <cell r="J9">
            <v>3</v>
          </cell>
        </row>
        <row r="10">
          <cell r="B10" t="str">
            <v>Extra over all excavations for excavating in compacted gravel, decomposed rock and hard murram.</v>
          </cell>
          <cell r="C10">
            <v>8</v>
          </cell>
          <cell r="D10">
            <v>0</v>
          </cell>
          <cell r="E10">
            <v>0</v>
          </cell>
          <cell r="F10" t="str">
            <v>m3</v>
          </cell>
          <cell r="G10">
            <v>4.8</v>
          </cell>
          <cell r="H10">
            <v>38</v>
          </cell>
          <cell r="I10">
            <v>0</v>
          </cell>
          <cell r="J10">
            <v>0</v>
          </cell>
        </row>
        <row r="11">
          <cell r="B11" t="str">
            <v>Extra over all excavations for excavating in rock.</v>
          </cell>
          <cell r="C11">
            <v>4</v>
          </cell>
          <cell r="D11">
            <v>0</v>
          </cell>
          <cell r="E11">
            <v>0</v>
          </cell>
          <cell r="F11" t="str">
            <v>m3</v>
          </cell>
          <cell r="G11">
            <v>4.8</v>
          </cell>
          <cell r="H11">
            <v>19</v>
          </cell>
          <cell r="I11">
            <v>0</v>
          </cell>
          <cell r="J11">
            <v>0</v>
          </cell>
        </row>
        <row r="12">
          <cell r="B12" t="str">
            <v>Return, fill and ram selected excavated materials around foundations.</v>
          </cell>
          <cell r="C12">
            <v>12</v>
          </cell>
          <cell r="D12">
            <v>8</v>
          </cell>
          <cell r="E12">
            <v>8</v>
          </cell>
          <cell r="F12" t="str">
            <v>m3</v>
          </cell>
          <cell r="G12">
            <v>2.74</v>
          </cell>
          <cell r="H12">
            <v>33</v>
          </cell>
          <cell r="I12">
            <v>22</v>
          </cell>
          <cell r="J12">
            <v>22</v>
          </cell>
        </row>
        <row r="13">
          <cell r="B13" t="str">
            <v>Load, cart, deposit and spread surplus excavated material to a place approved by the local authority.</v>
          </cell>
          <cell r="C13">
            <v>32</v>
          </cell>
          <cell r="D13">
            <v>12</v>
          </cell>
          <cell r="E13">
            <v>12</v>
          </cell>
          <cell r="F13" t="str">
            <v>m3</v>
          </cell>
          <cell r="G13">
            <v>9</v>
          </cell>
          <cell r="H13">
            <v>288</v>
          </cell>
          <cell r="I13">
            <v>108</v>
          </cell>
          <cell r="J13">
            <v>108</v>
          </cell>
        </row>
        <row r="14">
          <cell r="B14" t="str">
            <v>DISPOSAL OF WATER</v>
          </cell>
          <cell r="H14" t="str">
            <v/>
          </cell>
          <cell r="I14" t="str">
            <v/>
          </cell>
          <cell r="J14" t="str">
            <v/>
          </cell>
        </row>
        <row r="15">
          <cell r="B15" t="str">
            <v>Allow for keeping all excavations free from water (except spring and running water) by pumping, bailing or other means necessary.</v>
          </cell>
          <cell r="C15">
            <v>1</v>
          </cell>
          <cell r="D15">
            <v>1</v>
          </cell>
          <cell r="E15">
            <v>1</v>
          </cell>
          <cell r="F15" t="str">
            <v>item</v>
          </cell>
          <cell r="G15">
            <v>2000</v>
          </cell>
          <cell r="H15">
            <v>2000</v>
          </cell>
          <cell r="I15">
            <v>2000</v>
          </cell>
          <cell r="J15">
            <v>2000</v>
          </cell>
        </row>
        <row r="16">
          <cell r="B16" t="str">
            <v>PLANKING AND STRUTTING</v>
          </cell>
          <cell r="H16" t="str">
            <v/>
          </cell>
          <cell r="I16" t="str">
            <v/>
          </cell>
          <cell r="J16" t="str">
            <v/>
          </cell>
        </row>
        <row r="17">
          <cell r="B17" t="str">
            <v>Allow for provision and subsequent removal of planking and strutting to uphold and maintain all faces of excavations generally.</v>
          </cell>
          <cell r="C17">
            <v>1</v>
          </cell>
          <cell r="D17">
            <v>1</v>
          </cell>
          <cell r="E17">
            <v>1</v>
          </cell>
          <cell r="F17" t="str">
            <v>item</v>
          </cell>
          <cell r="G17">
            <v>5000</v>
          </cell>
          <cell r="H17">
            <v>5000</v>
          </cell>
          <cell r="I17">
            <v>5000</v>
          </cell>
          <cell r="J17">
            <v>5000</v>
          </cell>
        </row>
        <row r="18">
          <cell r="B18" t="str">
            <v>HARDCORE FILLING</v>
          </cell>
          <cell r="H18" t="str">
            <v/>
          </cell>
          <cell r="I18" t="str">
            <v/>
          </cell>
          <cell r="J18" t="str">
            <v/>
          </cell>
        </row>
        <row r="19">
          <cell r="B19" t="str">
            <v>150 mm thick hardcore filling to make up levels; deposit, spread and level and compact: 50 mm selected lake sand blinding.</v>
          </cell>
          <cell r="C19">
            <v>83</v>
          </cell>
          <cell r="D19">
            <v>83</v>
          </cell>
          <cell r="E19">
            <v>83</v>
          </cell>
          <cell r="F19" t="str">
            <v>m2</v>
          </cell>
          <cell r="G19">
            <v>5.7</v>
          </cell>
          <cell r="H19">
            <v>473</v>
          </cell>
          <cell r="I19">
            <v>473</v>
          </cell>
          <cell r="J19">
            <v>473</v>
          </cell>
        </row>
        <row r="20">
          <cell r="B20" t="str">
            <v>CONCRETE WORK</v>
          </cell>
          <cell r="H20" t="str">
            <v/>
          </cell>
          <cell r="I20" t="str">
            <v/>
          </cell>
          <cell r="J20" t="str">
            <v/>
          </cell>
        </row>
        <row r="21">
          <cell r="B21" t="str">
            <v>Plain in-situ concrete (1:3:6/20 mm agg.)</v>
          </cell>
          <cell r="H21" t="str">
            <v/>
          </cell>
          <cell r="I21" t="str">
            <v/>
          </cell>
          <cell r="J21" t="str">
            <v/>
          </cell>
        </row>
        <row r="22">
          <cell r="B22" t="str">
            <v>50 mm thick blinding to foundations</v>
          </cell>
          <cell r="C22">
            <v>3</v>
          </cell>
          <cell r="D22">
            <v>24</v>
          </cell>
          <cell r="E22">
            <v>24</v>
          </cell>
          <cell r="F22" t="str">
            <v>m2</v>
          </cell>
          <cell r="G22">
            <v>8.91</v>
          </cell>
          <cell r="H22">
            <v>27</v>
          </cell>
          <cell r="I22">
            <v>214</v>
          </cell>
          <cell r="J22">
            <v>214</v>
          </cell>
        </row>
        <row r="23">
          <cell r="B23" t="str">
            <v>Plain in-situ concrete class 25 (nominal mix 1:2:4/20 mm agg - 25 N/mm2 at 28 days): in.</v>
          </cell>
          <cell r="H23" t="str">
            <v/>
          </cell>
          <cell r="I23" t="str">
            <v/>
          </cell>
          <cell r="J23" t="str">
            <v/>
          </cell>
        </row>
        <row r="24">
          <cell r="B24" t="str">
            <v>200 mm thick Strip foundation; beds not exceeding 300 mm thick</v>
          </cell>
          <cell r="C24">
            <v>5</v>
          </cell>
          <cell r="D24">
            <v>0</v>
          </cell>
          <cell r="E24">
            <v>0</v>
          </cell>
          <cell r="F24" t="str">
            <v>m3</v>
          </cell>
          <cell r="G24">
            <v>205</v>
          </cell>
          <cell r="H24">
            <v>1025</v>
          </cell>
          <cell r="I24">
            <v>0</v>
          </cell>
          <cell r="J24">
            <v>0</v>
          </cell>
        </row>
        <row r="25">
          <cell r="B25" t="str">
            <v>100 mm Splash apron</v>
          </cell>
          <cell r="C25">
            <v>3</v>
          </cell>
          <cell r="D25">
            <v>3</v>
          </cell>
          <cell r="E25">
            <v>0</v>
          </cell>
          <cell r="F25" t="str">
            <v>m3</v>
          </cell>
          <cell r="G25">
            <v>205</v>
          </cell>
          <cell r="H25">
            <v>615</v>
          </cell>
          <cell r="I25">
            <v>615</v>
          </cell>
          <cell r="J25">
            <v>0</v>
          </cell>
        </row>
        <row r="26">
          <cell r="B26" t="str">
            <v>Reinforced vibrated concrete class 25 (nominal mix 1:2:4/20 mm agg - 25 N/mm2 at 28 days): in.</v>
          </cell>
          <cell r="H26" t="str">
            <v/>
          </cell>
          <cell r="I26" t="str">
            <v/>
          </cell>
          <cell r="J26" t="str">
            <v/>
          </cell>
        </row>
        <row r="27">
          <cell r="B27" t="str">
            <v>Ground beams</v>
          </cell>
          <cell r="C27">
            <v>3</v>
          </cell>
          <cell r="D27">
            <v>3</v>
          </cell>
          <cell r="E27">
            <v>3</v>
          </cell>
          <cell r="F27" t="str">
            <v>m3</v>
          </cell>
          <cell r="G27">
            <v>205</v>
          </cell>
          <cell r="H27">
            <v>615</v>
          </cell>
          <cell r="I27">
            <v>615</v>
          </cell>
          <cell r="J27">
            <v>615</v>
          </cell>
        </row>
        <row r="28">
          <cell r="B28" t="str">
            <v>Columns</v>
          </cell>
          <cell r="C28">
            <v>2</v>
          </cell>
          <cell r="D28">
            <v>1</v>
          </cell>
          <cell r="E28">
            <v>1</v>
          </cell>
          <cell r="F28" t="str">
            <v>m3</v>
          </cell>
          <cell r="G28">
            <v>205</v>
          </cell>
          <cell r="H28">
            <v>410</v>
          </cell>
          <cell r="I28">
            <v>205</v>
          </cell>
          <cell r="J28">
            <v>205</v>
          </cell>
        </row>
        <row r="29">
          <cell r="B29" t="str">
            <v>150 mm Surface beds</v>
          </cell>
          <cell r="C29">
            <v>93</v>
          </cell>
          <cell r="D29">
            <v>93</v>
          </cell>
          <cell r="E29">
            <v>93</v>
          </cell>
          <cell r="F29" t="str">
            <v>m2</v>
          </cell>
          <cell r="G29">
            <v>30.75</v>
          </cell>
          <cell r="H29">
            <v>2860</v>
          </cell>
          <cell r="I29">
            <v>2860</v>
          </cell>
          <cell r="J29">
            <v>2860</v>
          </cell>
        </row>
        <row r="30">
          <cell r="B30" t="str">
            <v>REINFORCEMENT</v>
          </cell>
          <cell r="H30" t="str">
            <v/>
          </cell>
          <cell r="I30" t="str">
            <v/>
          </cell>
          <cell r="J30" t="str">
            <v/>
          </cell>
        </row>
        <row r="31">
          <cell r="B31" t="str">
            <v>Mild steel round bar reinforcement to BS 4449 as described.</v>
          </cell>
          <cell r="H31" t="str">
            <v/>
          </cell>
          <cell r="I31" t="str">
            <v/>
          </cell>
          <cell r="J31" t="str">
            <v/>
          </cell>
        </row>
        <row r="32">
          <cell r="B32" t="str">
            <v>8 mm Ø bars</v>
          </cell>
          <cell r="C32">
            <v>136</v>
          </cell>
          <cell r="D32">
            <v>136</v>
          </cell>
          <cell r="E32">
            <v>136</v>
          </cell>
          <cell r="F32" t="str">
            <v>kg</v>
          </cell>
          <cell r="G32">
            <v>1.64</v>
          </cell>
          <cell r="H32">
            <v>223</v>
          </cell>
          <cell r="I32">
            <v>223</v>
          </cell>
          <cell r="J32">
            <v>223</v>
          </cell>
        </row>
        <row r="33">
          <cell r="B33" t="str">
            <v>High yield tensile steel bar reinforcement to BS 4449 as described including cutting to lengths, bending, hoisting and fixing including all necessary tying wire and spacing blocks.</v>
          </cell>
          <cell r="H33" t="str">
            <v/>
          </cell>
          <cell r="I33" t="str">
            <v/>
          </cell>
          <cell r="J33" t="str">
            <v/>
          </cell>
        </row>
        <row r="34">
          <cell r="B34" t="str">
            <v>10 mm Ø bars</v>
          </cell>
          <cell r="C34">
            <v>63</v>
          </cell>
          <cell r="D34">
            <v>63</v>
          </cell>
          <cell r="E34">
            <v>63</v>
          </cell>
          <cell r="F34" t="str">
            <v>kg</v>
          </cell>
          <cell r="G34">
            <v>1.64</v>
          </cell>
          <cell r="H34">
            <v>103</v>
          </cell>
          <cell r="I34">
            <v>103</v>
          </cell>
          <cell r="J34">
            <v>103</v>
          </cell>
        </row>
        <row r="35">
          <cell r="B35" t="str">
            <v>12 mm Ø bars</v>
          </cell>
          <cell r="C35">
            <v>237</v>
          </cell>
          <cell r="D35">
            <v>237</v>
          </cell>
          <cell r="E35">
            <v>237</v>
          </cell>
          <cell r="F35" t="str">
            <v>kg</v>
          </cell>
          <cell r="G35">
            <v>1.64</v>
          </cell>
          <cell r="H35">
            <v>389</v>
          </cell>
          <cell r="I35">
            <v>389</v>
          </cell>
          <cell r="J35">
            <v>389</v>
          </cell>
        </row>
        <row r="36">
          <cell r="B36" t="str">
            <v>Mesh fabric reinforcement; 200 mm end and side laps</v>
          </cell>
          <cell r="H36" t="str">
            <v/>
          </cell>
          <cell r="I36" t="str">
            <v/>
          </cell>
          <cell r="J36" t="str">
            <v/>
          </cell>
        </row>
        <row r="37">
          <cell r="B37" t="str">
            <v>Ref A142 weighing 2.22 kg/m2</v>
          </cell>
          <cell r="C37">
            <v>93</v>
          </cell>
          <cell r="D37">
            <v>93</v>
          </cell>
          <cell r="E37">
            <v>93</v>
          </cell>
          <cell r="F37" t="str">
            <v>m2</v>
          </cell>
          <cell r="G37">
            <v>4.1100000000000003</v>
          </cell>
          <cell r="H37">
            <v>382</v>
          </cell>
          <cell r="I37">
            <v>382</v>
          </cell>
          <cell r="J37">
            <v>382</v>
          </cell>
        </row>
        <row r="38">
          <cell r="B38" t="str">
            <v>FORMWORK</v>
          </cell>
          <cell r="H38" t="str">
            <v/>
          </cell>
          <cell r="I38" t="str">
            <v/>
          </cell>
          <cell r="J38" t="str">
            <v/>
          </cell>
        </row>
        <row r="39">
          <cell r="B39" t="str">
            <v>Sawn formwork as described.</v>
          </cell>
          <cell r="H39" t="str">
            <v/>
          </cell>
          <cell r="I39" t="str">
            <v/>
          </cell>
          <cell r="J39" t="str">
            <v/>
          </cell>
        </row>
        <row r="40">
          <cell r="B40" t="str">
            <v>Vertical or battering sides of foundations.</v>
          </cell>
          <cell r="C40">
            <v>6</v>
          </cell>
          <cell r="D40">
            <v>6</v>
          </cell>
          <cell r="E40">
            <v>6</v>
          </cell>
          <cell r="F40" t="str">
            <v>m2</v>
          </cell>
          <cell r="G40">
            <v>7.54</v>
          </cell>
          <cell r="H40">
            <v>45</v>
          </cell>
          <cell r="I40">
            <v>45</v>
          </cell>
          <cell r="J40">
            <v>45</v>
          </cell>
        </row>
        <row r="41">
          <cell r="B41" t="str">
            <v>Ground beams</v>
          </cell>
          <cell r="C41">
            <v>25</v>
          </cell>
          <cell r="D41">
            <v>25</v>
          </cell>
          <cell r="E41">
            <v>25</v>
          </cell>
          <cell r="F41" t="str">
            <v>m2</v>
          </cell>
          <cell r="G41">
            <v>7.54</v>
          </cell>
          <cell r="H41">
            <v>189</v>
          </cell>
          <cell r="I41">
            <v>189</v>
          </cell>
          <cell r="J41">
            <v>189</v>
          </cell>
        </row>
        <row r="42">
          <cell r="B42" t="str">
            <v>Columns</v>
          </cell>
          <cell r="C42">
            <v>4</v>
          </cell>
          <cell r="D42">
            <v>4</v>
          </cell>
          <cell r="E42">
            <v>4</v>
          </cell>
          <cell r="F42" t="str">
            <v>m2</v>
          </cell>
          <cell r="G42">
            <v>7.54</v>
          </cell>
          <cell r="H42">
            <v>30</v>
          </cell>
          <cell r="I42">
            <v>30</v>
          </cell>
          <cell r="J42">
            <v>30</v>
          </cell>
        </row>
        <row r="43">
          <cell r="B43" t="str">
            <v>Sawn formwork as described.</v>
          </cell>
        </row>
        <row r="44">
          <cell r="B44" t="str">
            <v>Edges of beds; 75 - 150 mm high.</v>
          </cell>
          <cell r="C44">
            <v>46</v>
          </cell>
          <cell r="D44">
            <v>46</v>
          </cell>
          <cell r="E44">
            <v>46</v>
          </cell>
          <cell r="F44" t="str">
            <v>lm</v>
          </cell>
          <cell r="G44">
            <v>7.54</v>
          </cell>
          <cell r="H44">
            <v>347</v>
          </cell>
          <cell r="I44">
            <v>347</v>
          </cell>
          <cell r="J44">
            <v>347</v>
          </cell>
        </row>
        <row r="45">
          <cell r="B45" t="str">
            <v>Precast concrete class 35 (35 N/mm2) units; as per details; finished fair face on all exposed sides; bedded and jointed in cement and sand mortar (1:4) including hoisting and fixing into position.</v>
          </cell>
          <cell r="H45" t="str">
            <v/>
          </cell>
          <cell r="I45" t="str">
            <v/>
          </cell>
          <cell r="J45" t="str">
            <v/>
          </cell>
        </row>
        <row r="46">
          <cell r="B46" t="str">
            <v>Concrete flat edging 50 x 200 mm on and including 350 x 150 mm plain concrete 20/15 mm bed with haunching one side and including all necessary excavations and disposal.</v>
          </cell>
          <cell r="C46">
            <v>46</v>
          </cell>
          <cell r="D46">
            <v>46</v>
          </cell>
          <cell r="F46" t="str">
            <v>lm</v>
          </cell>
          <cell r="G46">
            <v>8</v>
          </cell>
          <cell r="H46">
            <v>368</v>
          </cell>
          <cell r="I46">
            <v>368</v>
          </cell>
          <cell r="J46">
            <v>0</v>
          </cell>
        </row>
        <row r="47">
          <cell r="B47" t="str">
            <v>PLINTH WALLING</v>
          </cell>
          <cell r="H47" t="str">
            <v/>
          </cell>
          <cell r="I47" t="str">
            <v/>
          </cell>
          <cell r="J47" t="str">
            <v/>
          </cell>
        </row>
        <row r="48">
          <cell r="B48" t="str">
            <v>Natural stone to BS 5390; 100 mm - 300 mm high random rubble course in natural faces; bedding and jointing in cement and sand mortar; pointing with white cement mortar.</v>
          </cell>
          <cell r="H48" t="str">
            <v/>
          </cell>
          <cell r="I48" t="str">
            <v/>
          </cell>
          <cell r="J48" t="str">
            <v/>
          </cell>
        </row>
        <row r="49">
          <cell r="B49" t="str">
            <v>200 mm thick walling</v>
          </cell>
          <cell r="C49">
            <v>58</v>
          </cell>
          <cell r="D49">
            <v>58</v>
          </cell>
          <cell r="E49">
            <v>0</v>
          </cell>
          <cell r="F49" t="str">
            <v>m2</v>
          </cell>
          <cell r="G49">
            <v>50</v>
          </cell>
          <cell r="H49">
            <v>2900</v>
          </cell>
          <cell r="I49">
            <v>2900</v>
          </cell>
          <cell r="J49">
            <v>0</v>
          </cell>
        </row>
        <row r="50">
          <cell r="B50" t="str">
            <v>STONE FACING</v>
          </cell>
        </row>
        <row r="51">
          <cell r="B51" t="str">
            <v>50 mm stone facing to plinth wall; bedded jointed and pointed in cement and sand (1:3) mortar.</v>
          </cell>
          <cell r="C51">
            <v>18</v>
          </cell>
          <cell r="D51">
            <v>18</v>
          </cell>
          <cell r="F51" t="str">
            <v>m2</v>
          </cell>
          <cell r="G51">
            <v>8</v>
          </cell>
          <cell r="H51">
            <v>144</v>
          </cell>
          <cell r="I51">
            <v>144</v>
          </cell>
          <cell r="J51">
            <v>0</v>
          </cell>
        </row>
        <row r="52">
          <cell r="B52" t="str">
            <v>DAMP-PROOF COURSES</v>
          </cell>
          <cell r="H52" t="str">
            <v/>
          </cell>
          <cell r="I52" t="str">
            <v/>
          </cell>
          <cell r="J52" t="str">
            <v/>
          </cell>
        </row>
        <row r="53">
          <cell r="B53" t="str">
            <v>2,000 gauge polythene damp proof membrane; 300 mm wide laps.</v>
          </cell>
          <cell r="C53">
            <v>93</v>
          </cell>
          <cell r="D53">
            <v>93</v>
          </cell>
          <cell r="F53" t="str">
            <v>m2</v>
          </cell>
          <cell r="G53">
            <v>1.23</v>
          </cell>
          <cell r="H53">
            <v>114</v>
          </cell>
          <cell r="I53">
            <v>114</v>
          </cell>
          <cell r="J53">
            <v>0</v>
          </cell>
        </row>
        <row r="54">
          <cell r="B54" t="str">
            <v>Dense polythene damp proof course: horizontal; 230 mm laps, bedded and jointed in gauge mortar (1:1:6).</v>
          </cell>
          <cell r="H54" t="str">
            <v/>
          </cell>
          <cell r="I54" t="str">
            <v/>
          </cell>
          <cell r="J54" t="str">
            <v/>
          </cell>
        </row>
        <row r="55">
          <cell r="B55" t="str">
            <v>200 mm wide</v>
          </cell>
          <cell r="C55">
            <v>46</v>
          </cell>
          <cell r="D55">
            <v>46</v>
          </cell>
          <cell r="F55" t="str">
            <v>lm</v>
          </cell>
          <cell r="G55">
            <v>50</v>
          </cell>
          <cell r="H55">
            <v>2300</v>
          </cell>
          <cell r="I55">
            <v>2300</v>
          </cell>
          <cell r="J55">
            <v>0</v>
          </cell>
        </row>
        <row r="56">
          <cell r="B56" t="str">
            <v>150 mm wide</v>
          </cell>
          <cell r="C56">
            <v>20</v>
          </cell>
          <cell r="D56">
            <v>20</v>
          </cell>
          <cell r="F56" t="str">
            <v>lm</v>
          </cell>
          <cell r="G56">
            <v>37.5</v>
          </cell>
          <cell r="H56">
            <v>750</v>
          </cell>
          <cell r="I56">
            <v>750</v>
          </cell>
          <cell r="J56">
            <v>0</v>
          </cell>
        </row>
        <row r="57">
          <cell r="B57" t="str">
            <v>TOTAL ELEMENT No. 1 SUBSTRUCTURE TO SUMMARY</v>
          </cell>
          <cell r="H57">
            <v>21886</v>
          </cell>
          <cell r="I57">
            <v>20547</v>
          </cell>
          <cell r="J57">
            <v>13322</v>
          </cell>
        </row>
        <row r="58">
          <cell r="B58" t="str">
            <v>ELEMENT No. 2 FRAME</v>
          </cell>
          <cell r="H58" t="str">
            <v/>
          </cell>
          <cell r="I58" t="str">
            <v/>
          </cell>
          <cell r="J58" t="str">
            <v/>
          </cell>
        </row>
        <row r="59">
          <cell r="B59" t="str">
            <v>Reinforced vibrated concrete class 25 (nominal mix 1:2:4/20 mm agg - 25 N/mm2 at 28 days): in.</v>
          </cell>
          <cell r="H59" t="str">
            <v/>
          </cell>
          <cell r="I59" t="str">
            <v/>
          </cell>
          <cell r="J59" t="str">
            <v/>
          </cell>
        </row>
        <row r="60">
          <cell r="B60" t="str">
            <v>Columns</v>
          </cell>
          <cell r="C60">
            <v>1</v>
          </cell>
          <cell r="D60">
            <v>1</v>
          </cell>
          <cell r="F60" t="str">
            <v>m3</v>
          </cell>
          <cell r="G60">
            <v>205</v>
          </cell>
          <cell r="H60">
            <v>205</v>
          </cell>
          <cell r="I60">
            <v>205</v>
          </cell>
          <cell r="J60">
            <v>0</v>
          </cell>
        </row>
        <row r="61">
          <cell r="B61" t="str">
            <v>Ring beams</v>
          </cell>
          <cell r="C61">
            <v>3</v>
          </cell>
          <cell r="D61">
            <v>3</v>
          </cell>
          <cell r="F61" t="str">
            <v>m3</v>
          </cell>
          <cell r="G61">
            <v>205</v>
          </cell>
          <cell r="H61">
            <v>615</v>
          </cell>
          <cell r="I61">
            <v>615</v>
          </cell>
          <cell r="J61">
            <v>0</v>
          </cell>
        </row>
        <row r="62">
          <cell r="B62" t="str">
            <v>150 mm thick Canopies</v>
          </cell>
          <cell r="C62">
            <v>9</v>
          </cell>
          <cell r="D62">
            <v>9</v>
          </cell>
          <cell r="F62" t="str">
            <v>m2</v>
          </cell>
          <cell r="G62">
            <v>205</v>
          </cell>
          <cell r="H62">
            <v>1845</v>
          </cell>
          <cell r="I62">
            <v>1845</v>
          </cell>
          <cell r="J62">
            <v>0</v>
          </cell>
        </row>
        <row r="63">
          <cell r="B63" t="str">
            <v>REINFORCEMENT</v>
          </cell>
          <cell r="H63" t="str">
            <v/>
          </cell>
          <cell r="I63" t="str">
            <v/>
          </cell>
          <cell r="J63" t="str">
            <v/>
          </cell>
        </row>
        <row r="64">
          <cell r="B64" t="str">
            <v>Mild steel round bar reinforcement to BS 4449 as described including cutting to lengths, bending, hoisting and fixing including all necessary tying wire and spacing blocks.</v>
          </cell>
          <cell r="H64" t="str">
            <v/>
          </cell>
          <cell r="I64" t="str">
            <v/>
          </cell>
          <cell r="J64" t="str">
            <v/>
          </cell>
        </row>
        <row r="65">
          <cell r="B65" t="str">
            <v>8 mm Ø bars</v>
          </cell>
          <cell r="C65">
            <v>104</v>
          </cell>
          <cell r="D65">
            <v>104</v>
          </cell>
          <cell r="E65">
            <v>11</v>
          </cell>
          <cell r="F65" t="str">
            <v>kg</v>
          </cell>
          <cell r="G65">
            <v>1.64</v>
          </cell>
          <cell r="H65">
            <v>171</v>
          </cell>
          <cell r="I65">
            <v>171</v>
          </cell>
          <cell r="J65">
            <v>18</v>
          </cell>
        </row>
        <row r="66">
          <cell r="B66" t="str">
            <v>High yield tensile steel bar reinforcement to BS 4449 as described including cutting to lengths, bending, hoisting and fixing including all necessary tying wire and spacing blocks.</v>
          </cell>
          <cell r="H66" t="str">
            <v/>
          </cell>
          <cell r="I66" t="str">
            <v/>
          </cell>
          <cell r="J66" t="str">
            <v/>
          </cell>
        </row>
        <row r="67">
          <cell r="B67" t="str">
            <v>10 mm Ø bars</v>
          </cell>
          <cell r="C67">
            <v>25</v>
          </cell>
          <cell r="D67">
            <v>25</v>
          </cell>
          <cell r="E67">
            <v>25</v>
          </cell>
          <cell r="F67" t="str">
            <v>kg</v>
          </cell>
          <cell r="G67">
            <v>1.64</v>
          </cell>
          <cell r="H67">
            <v>41</v>
          </cell>
          <cell r="I67">
            <v>41</v>
          </cell>
          <cell r="J67">
            <v>41</v>
          </cell>
        </row>
        <row r="68">
          <cell r="B68" t="str">
            <v>12 mm Ø bars</v>
          </cell>
          <cell r="C68">
            <v>272</v>
          </cell>
          <cell r="D68">
            <v>272</v>
          </cell>
          <cell r="F68" t="str">
            <v>kg</v>
          </cell>
          <cell r="G68">
            <v>1.64</v>
          </cell>
          <cell r="H68">
            <v>446</v>
          </cell>
          <cell r="I68">
            <v>446</v>
          </cell>
          <cell r="J68">
            <v>0</v>
          </cell>
        </row>
        <row r="69">
          <cell r="B69" t="str">
            <v>FORMWORK</v>
          </cell>
          <cell r="H69" t="str">
            <v/>
          </cell>
          <cell r="I69" t="str">
            <v/>
          </cell>
          <cell r="J69" t="str">
            <v/>
          </cell>
        </row>
        <row r="70">
          <cell r="B70" t="str">
            <v>Sawn formwork including making good surfaces concrete after removal; cutting off projecting fins and filling in small voids;</v>
          </cell>
          <cell r="H70" t="str">
            <v/>
          </cell>
          <cell r="I70" t="str">
            <v/>
          </cell>
          <cell r="J70" t="str">
            <v/>
          </cell>
        </row>
        <row r="71">
          <cell r="B71" t="str">
            <v>Sides of columns</v>
          </cell>
          <cell r="C71">
            <v>7</v>
          </cell>
          <cell r="D71">
            <v>7</v>
          </cell>
          <cell r="F71" t="str">
            <v>m2</v>
          </cell>
          <cell r="G71">
            <v>7.54</v>
          </cell>
          <cell r="H71">
            <v>53</v>
          </cell>
          <cell r="I71">
            <v>53</v>
          </cell>
          <cell r="J71">
            <v>0</v>
          </cell>
        </row>
        <row r="72">
          <cell r="B72" t="str">
            <v>Sides and soffites of ring beams</v>
          </cell>
          <cell r="C72">
            <v>19</v>
          </cell>
          <cell r="D72">
            <v>19</v>
          </cell>
          <cell r="F72" t="str">
            <v>m2</v>
          </cell>
          <cell r="G72">
            <v>7.54</v>
          </cell>
          <cell r="H72">
            <v>143</v>
          </cell>
          <cell r="I72">
            <v>143</v>
          </cell>
          <cell r="J72">
            <v>0</v>
          </cell>
        </row>
        <row r="73">
          <cell r="B73" t="str">
            <v>Soffites and edges of canopies</v>
          </cell>
          <cell r="C73">
            <v>6</v>
          </cell>
          <cell r="D73">
            <v>6</v>
          </cell>
          <cell r="F73" t="str">
            <v>m2</v>
          </cell>
          <cell r="G73">
            <v>7.54</v>
          </cell>
          <cell r="H73">
            <v>45</v>
          </cell>
          <cell r="I73">
            <v>45</v>
          </cell>
          <cell r="J73">
            <v>0</v>
          </cell>
        </row>
        <row r="74">
          <cell r="B74" t="str">
            <v>TOTAL ELEMENT No. 2 FRAME TO SUMMARY</v>
          </cell>
          <cell r="H74">
            <v>3564</v>
          </cell>
          <cell r="I74">
            <v>3564</v>
          </cell>
          <cell r="J74">
            <v>59</v>
          </cell>
        </row>
        <row r="75">
          <cell r="B75" t="str">
            <v>ELEMENT No. 4 ROOF &amp; RW INSTALLATION</v>
          </cell>
          <cell r="H75" t="str">
            <v/>
          </cell>
          <cell r="I75" t="str">
            <v/>
          </cell>
          <cell r="J75" t="str">
            <v/>
          </cell>
        </row>
        <row r="76">
          <cell r="B76" t="str">
            <v>CORRUGATED OR TROUGHED SHEET ROOFING</v>
          </cell>
          <cell r="H76" t="str">
            <v/>
          </cell>
          <cell r="I76" t="str">
            <v/>
          </cell>
          <cell r="J76" t="str">
            <v/>
          </cell>
        </row>
        <row r="77">
          <cell r="B77" t="str">
            <v>26 gauge "Lifestyle" profile stone coated steel roofing tiles as "Safintra" or other equal and approved to steel purlins in accordance with manufacturers instructions.</v>
          </cell>
          <cell r="C77">
            <v>119</v>
          </cell>
          <cell r="D77">
            <v>0</v>
          </cell>
          <cell r="F77" t="str">
            <v>m2</v>
          </cell>
          <cell r="G77">
            <v>15.7</v>
          </cell>
          <cell r="H77">
            <v>1868</v>
          </cell>
          <cell r="I77">
            <v>0</v>
          </cell>
          <cell r="J77">
            <v>0</v>
          </cell>
        </row>
        <row r="78">
          <cell r="B78" t="str">
            <v>SLATE OR TILE ROOFING</v>
          </cell>
          <cell r="H78" t="str">
            <v/>
          </cell>
          <cell r="I78" t="str">
            <v/>
          </cell>
          <cell r="J78" t="str">
            <v/>
          </cell>
        </row>
        <row r="79">
          <cell r="B79" t="str">
            <v>Mangalore clay roofing tiles as 'Ruliba tiles' or other equal and approved laid in accordance with the manufacturer's specifications: on and including 25 x 25 mm SHS battens .</v>
          </cell>
          <cell r="D79">
            <v>140</v>
          </cell>
          <cell r="F79" t="str">
            <v>m2</v>
          </cell>
          <cell r="G79">
            <v>30</v>
          </cell>
          <cell r="H79">
            <v>0</v>
          </cell>
          <cell r="I79">
            <v>4200</v>
          </cell>
          <cell r="J79">
            <v>0</v>
          </cell>
        </row>
        <row r="80">
          <cell r="B80" t="str">
            <v>Ditto Clay ridge, bedded, pointed in cement and sand (1:3) mortar mix.</v>
          </cell>
          <cell r="D80">
            <v>10</v>
          </cell>
          <cell r="F80" t="str">
            <v>lm</v>
          </cell>
          <cell r="G80">
            <v>15</v>
          </cell>
          <cell r="H80">
            <v>0</v>
          </cell>
          <cell r="I80">
            <v>150</v>
          </cell>
          <cell r="J80">
            <v>0</v>
          </cell>
        </row>
        <row r="81">
          <cell r="B81" t="str">
            <v>0.6 mm Galvanised sheet steel flashings</v>
          </cell>
          <cell r="H81" t="str">
            <v/>
          </cell>
          <cell r="I81" t="str">
            <v/>
          </cell>
          <cell r="J81" t="str">
            <v/>
          </cell>
        </row>
        <row r="82">
          <cell r="B82" t="str">
            <v>Side wall flashings 600 mm wide, including sealing top edge with mastic in and including groove in brickwork</v>
          </cell>
          <cell r="C82">
            <v>20</v>
          </cell>
          <cell r="D82">
            <v>20</v>
          </cell>
          <cell r="F82" t="str">
            <v>lm</v>
          </cell>
          <cell r="G82">
            <v>30</v>
          </cell>
          <cell r="H82">
            <v>600</v>
          </cell>
          <cell r="I82">
            <v>600</v>
          </cell>
          <cell r="J82">
            <v>0</v>
          </cell>
        </row>
        <row r="83">
          <cell r="B83" t="str">
            <v>FRAMED STRUCTURAL STEELWORK</v>
          </cell>
          <cell r="H83" t="str">
            <v/>
          </cell>
          <cell r="I83" t="str">
            <v/>
          </cell>
          <cell r="J83" t="str">
            <v/>
          </cell>
        </row>
        <row r="84">
          <cell r="B84" t="str">
            <v>Cold-rolled sections to BS 6363; testing and verification to BS 4360</v>
          </cell>
          <cell r="H84" t="str">
            <v/>
          </cell>
          <cell r="I84" t="str">
            <v/>
          </cell>
          <cell r="J84" t="str">
            <v/>
          </cell>
        </row>
        <row r="85">
          <cell r="B85" t="str">
            <v>The following in steel trusses; spans to Engineer's details; mild steel hollow sections; with and including cutting, welding/bolting; as directed by structural engineer: two coats approved red oxide metal primer</v>
          </cell>
          <cell r="H85" t="str">
            <v/>
          </cell>
          <cell r="I85" t="str">
            <v/>
          </cell>
          <cell r="J85" t="str">
            <v/>
          </cell>
        </row>
        <row r="86">
          <cell r="B86" t="str">
            <v>Rectangulars; 60 x 40 mm x 4.71 kg/m</v>
          </cell>
          <cell r="C86">
            <v>327</v>
          </cell>
          <cell r="D86">
            <v>654</v>
          </cell>
          <cell r="F86" t="str">
            <v>kg</v>
          </cell>
          <cell r="G86">
            <v>3.15</v>
          </cell>
          <cell r="H86">
            <v>1030</v>
          </cell>
          <cell r="I86">
            <v>2060</v>
          </cell>
          <cell r="J86">
            <v>0</v>
          </cell>
        </row>
        <row r="87">
          <cell r="B87" t="str">
            <v>Rectangulars; 40 x 20 mm x 2.83 kg/m</v>
          </cell>
          <cell r="C87">
            <v>150</v>
          </cell>
          <cell r="D87">
            <v>300</v>
          </cell>
          <cell r="F87" t="str">
            <v>kg</v>
          </cell>
          <cell r="G87">
            <v>3.15</v>
          </cell>
          <cell r="H87">
            <v>473</v>
          </cell>
          <cell r="I87">
            <v>945</v>
          </cell>
          <cell r="J87">
            <v>0</v>
          </cell>
        </row>
        <row r="88">
          <cell r="B88" t="str">
            <v>Erecting and fixing plates and assorted bolts.</v>
          </cell>
          <cell r="C88">
            <v>39</v>
          </cell>
          <cell r="D88">
            <v>78</v>
          </cell>
          <cell r="F88" t="str">
            <v>kg</v>
          </cell>
          <cell r="G88">
            <v>3.15</v>
          </cell>
          <cell r="H88">
            <v>123</v>
          </cell>
          <cell r="I88">
            <v>246</v>
          </cell>
          <cell r="J88">
            <v>0</v>
          </cell>
        </row>
        <row r="89">
          <cell r="B89" t="str">
            <v>ROOF MEMBERS, BRACES, STRUTS AND RAILS</v>
          </cell>
          <cell r="H89" t="str">
            <v/>
          </cell>
          <cell r="I89" t="str">
            <v/>
          </cell>
          <cell r="J89" t="str">
            <v/>
          </cell>
        </row>
        <row r="90">
          <cell r="B90" t="str">
            <v>Rectangulars; 40 x 30 mm x 3.30 kg/m</v>
          </cell>
          <cell r="C90">
            <v>266</v>
          </cell>
          <cell r="D90">
            <v>532</v>
          </cell>
          <cell r="F90" t="str">
            <v>kg</v>
          </cell>
          <cell r="G90">
            <v>3.15</v>
          </cell>
          <cell r="H90">
            <v>838</v>
          </cell>
          <cell r="I90">
            <v>1676</v>
          </cell>
          <cell r="J90">
            <v>0</v>
          </cell>
        </row>
        <row r="91">
          <cell r="B91" t="str">
            <v>PAINTING AND SIMILAR WORKS</v>
          </cell>
          <cell r="H91" t="str">
            <v/>
          </cell>
          <cell r="I91" t="str">
            <v/>
          </cell>
          <cell r="J91" t="str">
            <v/>
          </cell>
        </row>
        <row r="92">
          <cell r="B92" t="str">
            <v>Prepare and apply zinc chromate primer and two coats gloss oil paint to steel surfaces, generally.</v>
          </cell>
          <cell r="C92">
            <v>36</v>
          </cell>
          <cell r="D92">
            <v>72</v>
          </cell>
          <cell r="F92" t="str">
            <v>m2</v>
          </cell>
          <cell r="G92">
            <v>13</v>
          </cell>
          <cell r="H92">
            <v>468</v>
          </cell>
          <cell r="I92">
            <v>936</v>
          </cell>
          <cell r="J92">
            <v>0</v>
          </cell>
        </row>
        <row r="93">
          <cell r="B93" t="str">
            <v>TOTAL ELEMENT No. 4 ROOF &amp; RW INSTALLATION TO SUMMARY</v>
          </cell>
          <cell r="H93">
            <v>5400</v>
          </cell>
          <cell r="I93">
            <v>10813</v>
          </cell>
          <cell r="J93">
            <v>0</v>
          </cell>
        </row>
        <row r="94">
          <cell r="B94" t="str">
            <v>ELEMENT No. 6 EXTERNAL WALLS</v>
          </cell>
          <cell r="H94" t="str">
            <v/>
          </cell>
          <cell r="I94" t="str">
            <v/>
          </cell>
          <cell r="J94" t="str">
            <v/>
          </cell>
        </row>
        <row r="95">
          <cell r="B95" t="str">
            <v>PRECAST CONCRETE</v>
          </cell>
          <cell r="H95" t="str">
            <v/>
          </cell>
          <cell r="I95" t="str">
            <v/>
          </cell>
          <cell r="J95" t="str">
            <v/>
          </cell>
        </row>
        <row r="96">
          <cell r="B96" t="str">
            <v>Precast concrete class 35 (35 N/mm2) units; as described.</v>
          </cell>
          <cell r="H96" t="str">
            <v/>
          </cell>
          <cell r="I96" t="str">
            <v/>
          </cell>
          <cell r="J96" t="str">
            <v/>
          </cell>
        </row>
        <row r="97">
          <cell r="B97" t="str">
            <v>75 x 285 mm splayed copping; sunk, twice weathered and throated.</v>
          </cell>
          <cell r="C97">
            <v>23</v>
          </cell>
          <cell r="D97">
            <v>23</v>
          </cell>
          <cell r="F97" t="str">
            <v>lm</v>
          </cell>
          <cell r="G97">
            <v>20</v>
          </cell>
          <cell r="H97">
            <v>460</v>
          </cell>
          <cell r="I97">
            <v>460</v>
          </cell>
          <cell r="J97">
            <v>0</v>
          </cell>
        </row>
        <row r="98">
          <cell r="B98" t="str">
            <v>75 x 285 mm sill; sunk, weathered and throated.</v>
          </cell>
          <cell r="C98">
            <v>4</v>
          </cell>
          <cell r="D98">
            <v>4</v>
          </cell>
          <cell r="F98" t="str">
            <v>lm</v>
          </cell>
          <cell r="G98">
            <v>20</v>
          </cell>
          <cell r="H98">
            <v>80</v>
          </cell>
          <cell r="I98">
            <v>80</v>
          </cell>
          <cell r="J98">
            <v>0</v>
          </cell>
        </row>
        <row r="99">
          <cell r="B99" t="str">
            <v>WALLING</v>
          </cell>
          <cell r="H99" t="str">
            <v/>
          </cell>
          <cell r="I99" t="str">
            <v/>
          </cell>
          <cell r="J99" t="str">
            <v/>
          </cell>
        </row>
        <row r="100">
          <cell r="B100" t="str">
            <v>Solid concrete block walling to BS 6073 (3.5N/mm2) and bedded and jointed in cement and sand (1:4) mortar including hoop iron every alternate course.</v>
          </cell>
          <cell r="H100" t="str">
            <v/>
          </cell>
          <cell r="I100" t="str">
            <v/>
          </cell>
          <cell r="J100" t="str">
            <v/>
          </cell>
        </row>
        <row r="101">
          <cell r="B101" t="str">
            <v>200 mm thick walling</v>
          </cell>
          <cell r="C101">
            <v>103</v>
          </cell>
          <cell r="D101">
            <v>94</v>
          </cell>
          <cell r="E101">
            <v>70</v>
          </cell>
          <cell r="F101" t="str">
            <v>m2</v>
          </cell>
          <cell r="G101">
            <v>41</v>
          </cell>
          <cell r="H101">
            <v>4223</v>
          </cell>
          <cell r="I101">
            <v>3854</v>
          </cell>
          <cell r="J101">
            <v>2870</v>
          </cell>
        </row>
        <row r="102">
          <cell r="B102" t="str">
            <v>200 mm thick parapet wall ditto</v>
          </cell>
          <cell r="D102">
            <v>11</v>
          </cell>
          <cell r="F102" t="str">
            <v>m2</v>
          </cell>
          <cell r="G102">
            <v>41</v>
          </cell>
          <cell r="H102">
            <v>0</v>
          </cell>
          <cell r="I102">
            <v>451</v>
          </cell>
          <cell r="J102">
            <v>0</v>
          </cell>
        </row>
        <row r="103">
          <cell r="B103" t="str">
            <v>200 mm thick vent blocks</v>
          </cell>
          <cell r="D103">
            <v>12</v>
          </cell>
          <cell r="F103" t="str">
            <v>m2</v>
          </cell>
          <cell r="G103">
            <v>41</v>
          </cell>
          <cell r="H103">
            <v>0</v>
          </cell>
          <cell r="I103">
            <v>492</v>
          </cell>
          <cell r="J103">
            <v>0</v>
          </cell>
        </row>
        <row r="104">
          <cell r="B104" t="str">
            <v>Labour and materials for eaves filling in 230mm thick walls: 200 mm high.</v>
          </cell>
          <cell r="C104">
            <v>22</v>
          </cell>
          <cell r="D104">
            <v>0</v>
          </cell>
          <cell r="F104" t="str">
            <v>lm</v>
          </cell>
          <cell r="G104">
            <v>10</v>
          </cell>
          <cell r="H104">
            <v>220</v>
          </cell>
          <cell r="I104">
            <v>0</v>
          </cell>
          <cell r="J104">
            <v>0</v>
          </cell>
        </row>
        <row r="105">
          <cell r="B105" t="str">
            <v>Labour and materials for eaves filling in 200mm thick walls: 200 mm high.</v>
          </cell>
          <cell r="C105">
            <v>0</v>
          </cell>
          <cell r="D105">
            <v>48</v>
          </cell>
          <cell r="F105" t="str">
            <v>lm</v>
          </cell>
          <cell r="G105">
            <v>8.695652173913043</v>
          </cell>
          <cell r="H105">
            <v>0</v>
          </cell>
          <cell r="I105">
            <v>417</v>
          </cell>
          <cell r="J105">
            <v>0</v>
          </cell>
        </row>
        <row r="106">
          <cell r="B106" t="str">
            <v>FACEWORK</v>
          </cell>
          <cell r="H106" t="str">
            <v/>
          </cell>
          <cell r="I106" t="str">
            <v/>
          </cell>
          <cell r="J106" t="str">
            <v/>
          </cell>
        </row>
        <row r="107">
          <cell r="B107" t="str">
            <v>50 mm thick stone pitching in cement and sand mortar (1:4).</v>
          </cell>
          <cell r="C107">
            <v>12</v>
          </cell>
          <cell r="D107">
            <v>0</v>
          </cell>
          <cell r="F107" t="str">
            <v>m2</v>
          </cell>
          <cell r="G107">
            <v>9</v>
          </cell>
          <cell r="H107">
            <v>108</v>
          </cell>
          <cell r="I107">
            <v>0</v>
          </cell>
          <cell r="J107">
            <v>0</v>
          </cell>
        </row>
        <row r="108">
          <cell r="B108" t="str">
            <v>IN-SITU FINISHINGS</v>
          </cell>
          <cell r="H108" t="str">
            <v/>
          </cell>
          <cell r="I108" t="str">
            <v/>
          </cell>
          <cell r="J108" t="str">
            <v/>
          </cell>
        </row>
        <row r="109">
          <cell r="B109" t="str">
            <v>15 mm external cement and sand (1:4) render: wood trowelled: on masonry or concrete: to</v>
          </cell>
          <cell r="H109" t="str">
            <v/>
          </cell>
          <cell r="I109" t="str">
            <v/>
          </cell>
          <cell r="J109" t="str">
            <v/>
          </cell>
        </row>
        <row r="110">
          <cell r="B110" t="str">
            <v>Masonry surfaces externally</v>
          </cell>
          <cell r="C110">
            <v>103</v>
          </cell>
          <cell r="D110">
            <v>123.6</v>
          </cell>
          <cell r="F110" t="str">
            <v>m2</v>
          </cell>
          <cell r="G110">
            <v>4</v>
          </cell>
          <cell r="H110">
            <v>412</v>
          </cell>
          <cell r="I110">
            <v>494</v>
          </cell>
          <cell r="J110">
            <v>0</v>
          </cell>
        </row>
        <row r="111">
          <cell r="B111" t="str">
            <v>PAINTING AND SIMILAR WORKS</v>
          </cell>
          <cell r="H111" t="str">
            <v/>
          </cell>
          <cell r="I111" t="str">
            <v/>
          </cell>
          <cell r="J111" t="str">
            <v/>
          </cell>
        </row>
        <row r="112">
          <cell r="B112" t="str">
            <v>Supply and apply one undercoat and three coats of 'weather guard' emulsion paint to:</v>
          </cell>
          <cell r="H112" t="str">
            <v/>
          </cell>
          <cell r="I112" t="str">
            <v/>
          </cell>
          <cell r="J112" t="str">
            <v/>
          </cell>
        </row>
        <row r="113">
          <cell r="B113" t="str">
            <v>Rendered externally</v>
          </cell>
          <cell r="C113">
            <v>103</v>
          </cell>
          <cell r="D113">
            <v>124</v>
          </cell>
          <cell r="F113" t="str">
            <v>m2</v>
          </cell>
          <cell r="G113">
            <v>8</v>
          </cell>
          <cell r="H113">
            <v>824</v>
          </cell>
          <cell r="I113">
            <v>992</v>
          </cell>
          <cell r="J113">
            <v>0</v>
          </cell>
        </row>
        <row r="114">
          <cell r="B114" t="str">
            <v>TOTAL ELEMENT No. 6 EXTERNAL WALLS TO SUMMARY</v>
          </cell>
          <cell r="H114">
            <v>6327</v>
          </cell>
          <cell r="I114">
            <v>7240</v>
          </cell>
          <cell r="J114">
            <v>2870</v>
          </cell>
        </row>
        <row r="115">
          <cell r="B115" t="str">
            <v>ELEMENT No. 7 WINDOWS &amp; EXTERNAL DOORS</v>
          </cell>
          <cell r="H115" t="str">
            <v/>
          </cell>
          <cell r="I115" t="str">
            <v/>
          </cell>
          <cell r="J115" t="str">
            <v/>
          </cell>
        </row>
        <row r="116">
          <cell r="B116" t="str">
            <v>COMPOSITE UNITS</v>
          </cell>
          <cell r="H116" t="str">
            <v/>
          </cell>
          <cell r="I116" t="str">
            <v/>
          </cell>
          <cell r="J116" t="str">
            <v/>
          </cell>
        </row>
        <row r="117">
          <cell r="B117" t="str">
            <v xml:space="preserve">Supply, assemble and fix the following purposed-made steel casement units to comply to BS 990, manufactured from standard window and door sections (angles, squares, rectangulars, tees, omega profiles, bottle profiles etc) all 3 mm thick; obtained from an </v>
          </cell>
          <cell r="H117" t="str">
            <v/>
          </cell>
          <cell r="I117" t="str">
            <v/>
          </cell>
          <cell r="J117" t="str">
            <v/>
          </cell>
        </row>
        <row r="118">
          <cell r="B118" t="str">
            <v>Window overall size 1500 x 700 mm high including outer framing: 2 No. equal side hung opening lights.</v>
          </cell>
          <cell r="C118">
            <v>1</v>
          </cell>
          <cell r="D118">
            <v>0</v>
          </cell>
          <cell r="F118" t="str">
            <v>nr</v>
          </cell>
          <cell r="G118">
            <v>131.25</v>
          </cell>
          <cell r="H118">
            <v>131</v>
          </cell>
          <cell r="I118">
            <v>0</v>
          </cell>
          <cell r="J118">
            <v>0</v>
          </cell>
        </row>
        <row r="119">
          <cell r="B119" t="str">
            <v>Window overall size 1200 x 700 mm high including outer framing: 2 No. equal side hung opening lights.</v>
          </cell>
          <cell r="C119">
            <v>2</v>
          </cell>
          <cell r="D119">
            <v>0</v>
          </cell>
          <cell r="F119" t="str">
            <v>nr</v>
          </cell>
          <cell r="G119">
            <v>105</v>
          </cell>
          <cell r="H119">
            <v>210</v>
          </cell>
          <cell r="I119">
            <v>0</v>
          </cell>
          <cell r="J119">
            <v>0</v>
          </cell>
        </row>
        <row r="120">
          <cell r="B120" t="str">
            <v>Window type W11 overall size 800 x 700 mm high including outer framing: 2 No. equal side hung opening lights.</v>
          </cell>
          <cell r="C120">
            <v>0</v>
          </cell>
          <cell r="D120">
            <v>5</v>
          </cell>
          <cell r="F120" t="str">
            <v>nr</v>
          </cell>
          <cell r="G120">
            <v>70</v>
          </cell>
          <cell r="H120">
            <v>0</v>
          </cell>
          <cell r="I120">
            <v>350</v>
          </cell>
          <cell r="J120">
            <v>0</v>
          </cell>
        </row>
        <row r="121">
          <cell r="B121" t="str">
            <v>Louvred window type W-07 size 4000 x 1950 mm comprising steel louvre blades and frames as described.</v>
          </cell>
          <cell r="C121">
            <v>2</v>
          </cell>
          <cell r="D121">
            <v>0</v>
          </cell>
          <cell r="F121" t="str">
            <v>nr</v>
          </cell>
          <cell r="G121">
            <v>975</v>
          </cell>
          <cell r="H121">
            <v>1950</v>
          </cell>
          <cell r="I121">
            <v>0</v>
          </cell>
          <cell r="J121">
            <v>0</v>
          </cell>
        </row>
        <row r="122">
          <cell r="B122" t="str">
            <v>Mild steel collapsible door grilles complete with all accessories as approved by the engineer to the sizes and positions as shown in the drawings fixed to manufacturer's instructions;</v>
          </cell>
        </row>
        <row r="123">
          <cell r="B123" t="str">
            <v>4000 x 2100 mm overrall; collapsible door grille complete with frames, guides, tracks and fastening.</v>
          </cell>
          <cell r="C123">
            <v>1</v>
          </cell>
          <cell r="D123">
            <v>0</v>
          </cell>
          <cell r="F123" t="str">
            <v>nr</v>
          </cell>
          <cell r="G123">
            <v>1050</v>
          </cell>
          <cell r="H123">
            <v>1050</v>
          </cell>
          <cell r="I123">
            <v>0</v>
          </cell>
          <cell r="J123">
            <v>0</v>
          </cell>
        </row>
        <row r="124">
          <cell r="B124" t="str">
            <v>Ditto but 2750 x 2100 mm folding door</v>
          </cell>
          <cell r="C124">
            <v>0</v>
          </cell>
          <cell r="D124">
            <v>2</v>
          </cell>
          <cell r="F124" t="str">
            <v>nr</v>
          </cell>
          <cell r="G124">
            <v>721.875</v>
          </cell>
          <cell r="H124">
            <v>0</v>
          </cell>
          <cell r="I124">
            <v>1444</v>
          </cell>
          <cell r="J124">
            <v>0</v>
          </cell>
        </row>
        <row r="125">
          <cell r="B125" t="str">
            <v>Cold-rolled sections to BS 6363;  testing and verification to BS 4360</v>
          </cell>
        </row>
        <row r="126">
          <cell r="B126" t="str">
            <v>GLASS IN OPENINGS</v>
          </cell>
          <cell r="H126" t="str">
            <v/>
          </cell>
          <cell r="I126" t="str">
            <v/>
          </cell>
          <cell r="J126" t="str">
            <v/>
          </cell>
        </row>
        <row r="127">
          <cell r="B127" t="str">
            <v>Glass, BS 952, clear sheet; SQ;</v>
          </cell>
          <cell r="H127" t="str">
            <v/>
          </cell>
          <cell r="I127" t="str">
            <v/>
          </cell>
          <cell r="J127" t="str">
            <v/>
          </cell>
        </row>
        <row r="128">
          <cell r="B128" t="str">
            <v>5 mm thick to metal rebates with BS 544 putty; in panes 0.10 - 0.50 m2</v>
          </cell>
          <cell r="C128">
            <v>3</v>
          </cell>
          <cell r="D128">
            <v>3</v>
          </cell>
          <cell r="F128" t="str">
            <v>m2</v>
          </cell>
          <cell r="G128">
            <v>70</v>
          </cell>
          <cell r="H128">
            <v>210</v>
          </cell>
          <cell r="I128">
            <v>210</v>
          </cell>
          <cell r="J128">
            <v>0</v>
          </cell>
        </row>
        <row r="129">
          <cell r="B129" t="str">
            <v>PAINTING AND SIMILAR WORKS</v>
          </cell>
          <cell r="H129" t="str">
            <v/>
          </cell>
          <cell r="I129" t="str">
            <v/>
          </cell>
          <cell r="J129" t="str">
            <v/>
          </cell>
        </row>
        <row r="130">
          <cell r="B130" t="str">
            <v>Prepare surfaces: apply one undercoat and three coats super gloss enamel paint: to metal surfaces</v>
          </cell>
          <cell r="H130" t="str">
            <v/>
          </cell>
          <cell r="I130" t="str">
            <v/>
          </cell>
          <cell r="J130" t="str">
            <v/>
          </cell>
        </row>
        <row r="131">
          <cell r="B131" t="str">
            <v>Glazed steel surfaces</v>
          </cell>
          <cell r="C131">
            <v>6</v>
          </cell>
          <cell r="D131">
            <v>8</v>
          </cell>
          <cell r="F131" t="str">
            <v>m2</v>
          </cell>
          <cell r="G131">
            <v>12</v>
          </cell>
          <cell r="H131">
            <v>72</v>
          </cell>
          <cell r="I131">
            <v>96</v>
          </cell>
          <cell r="J131">
            <v>0</v>
          </cell>
        </row>
        <row r="132">
          <cell r="B132" t="str">
            <v>Prepare and apply zinc chromate primer and two coats gloss oil paint to steel surfaces, generally.</v>
          </cell>
          <cell r="C132">
            <v>48</v>
          </cell>
          <cell r="D132">
            <v>29</v>
          </cell>
          <cell r="F132" t="str">
            <v>m2</v>
          </cell>
          <cell r="G132">
            <v>12</v>
          </cell>
          <cell r="H132">
            <v>576</v>
          </cell>
          <cell r="I132">
            <v>348</v>
          </cell>
          <cell r="J132">
            <v>0</v>
          </cell>
        </row>
        <row r="133">
          <cell r="B133" t="str">
            <v>TOTAL ELEMENT No. 7 WINDOWS &amp; EXTERNAL DOORS TO SUMMARY</v>
          </cell>
          <cell r="H133">
            <v>4199</v>
          </cell>
          <cell r="I133">
            <v>2448</v>
          </cell>
          <cell r="J133">
            <v>0</v>
          </cell>
        </row>
        <row r="134">
          <cell r="B134" t="str">
            <v>ELEMENT No. 8 PARTITIONS &amp; INTERNAL WALLS</v>
          </cell>
          <cell r="H134" t="str">
            <v/>
          </cell>
          <cell r="I134" t="str">
            <v/>
          </cell>
          <cell r="J134" t="str">
            <v/>
          </cell>
        </row>
        <row r="135">
          <cell r="B135" t="str">
            <v>PRECAST CONCRETE</v>
          </cell>
          <cell r="H135" t="str">
            <v/>
          </cell>
          <cell r="I135" t="str">
            <v/>
          </cell>
          <cell r="J135" t="str">
            <v/>
          </cell>
        </row>
        <row r="136">
          <cell r="B136" t="str">
            <v>Precast concrete class 35 (35 N/mm2) units; reinforced 4No. 12 mm Ø high tensile steel bars and 8mm Ø mild steel stirrups at 200mm centres to BS 4449; as per details; finished fair face on all exposed sides; bedded and jointed in cement and sand mortar (1</v>
          </cell>
          <cell r="H136" t="str">
            <v/>
          </cell>
          <cell r="I136" t="str">
            <v/>
          </cell>
          <cell r="J136" t="str">
            <v/>
          </cell>
        </row>
        <row r="137">
          <cell r="B137" t="str">
            <v>150 x 230 mm lintel</v>
          </cell>
          <cell r="C137">
            <v>6</v>
          </cell>
          <cell r="D137">
            <v>7</v>
          </cell>
          <cell r="F137" t="str">
            <v>lm</v>
          </cell>
          <cell r="G137">
            <v>20</v>
          </cell>
          <cell r="H137">
            <v>120</v>
          </cell>
          <cell r="I137">
            <v>140</v>
          </cell>
          <cell r="J137">
            <v>0</v>
          </cell>
        </row>
        <row r="138">
          <cell r="B138" t="str">
            <v>WALLING</v>
          </cell>
          <cell r="H138" t="str">
            <v/>
          </cell>
          <cell r="I138" t="str">
            <v/>
          </cell>
          <cell r="J138" t="str">
            <v/>
          </cell>
        </row>
        <row r="139">
          <cell r="B139" t="str">
            <v>Solid concrete block walling to BS 6073 (3.5N/mm2) and bedded and jointed in cement and sand (1:4) mortar including hoop iron every alternate course.</v>
          </cell>
          <cell r="H139" t="str">
            <v/>
          </cell>
          <cell r="I139" t="str">
            <v/>
          </cell>
          <cell r="J139" t="str">
            <v/>
          </cell>
        </row>
        <row r="140">
          <cell r="B140" t="str">
            <v>150 mm thick walling</v>
          </cell>
          <cell r="C140">
            <v>45</v>
          </cell>
          <cell r="D140">
            <v>27</v>
          </cell>
          <cell r="E140">
            <v>23</v>
          </cell>
          <cell r="F140" t="str">
            <v>m2</v>
          </cell>
          <cell r="G140">
            <v>38</v>
          </cell>
          <cell r="H140">
            <v>1710</v>
          </cell>
          <cell r="I140">
            <v>1026</v>
          </cell>
          <cell r="J140">
            <v>874</v>
          </cell>
        </row>
        <row r="141">
          <cell r="B141" t="str">
            <v>TOTAL ELEMENT No. 8 PARTITIONS &amp; INTERNAL WALLS TO SUMMARY</v>
          </cell>
          <cell r="H141">
            <v>1830</v>
          </cell>
          <cell r="I141">
            <v>1166</v>
          </cell>
          <cell r="J141">
            <v>874</v>
          </cell>
        </row>
        <row r="142">
          <cell r="B142" t="str">
            <v>ELEMENT No. 9 INTERNAL DOORS</v>
          </cell>
          <cell r="H142" t="str">
            <v/>
          </cell>
          <cell r="I142" t="str">
            <v/>
          </cell>
          <cell r="J142" t="str">
            <v/>
          </cell>
        </row>
        <row r="143">
          <cell r="B143" t="str">
            <v>DOORS</v>
          </cell>
          <cell r="H143" t="str">
            <v/>
          </cell>
          <cell r="I143" t="str">
            <v/>
          </cell>
          <cell r="J143" t="str">
            <v/>
          </cell>
        </row>
        <row r="144">
          <cell r="B144" t="str">
            <v>45 mm thick panelled doors comprising 45 x 150 mm stiles, top and middle rails 45 x 200 mm bottom rail and bevelled raised and fielded panels all to Architects details.</v>
          </cell>
          <cell r="H144" t="str">
            <v/>
          </cell>
          <cell r="I144" t="str">
            <v/>
          </cell>
          <cell r="J144" t="str">
            <v/>
          </cell>
        </row>
        <row r="145">
          <cell r="B145" t="str">
            <v>Interior door mark D-04 pv size 850 x 2075 mm high</v>
          </cell>
          <cell r="C145">
            <v>2</v>
          </cell>
          <cell r="F145" t="str">
            <v>nr</v>
          </cell>
          <cell r="G145">
            <v>380</v>
          </cell>
          <cell r="H145">
            <v>760</v>
          </cell>
          <cell r="I145">
            <v>0</v>
          </cell>
          <cell r="J145">
            <v>0</v>
          </cell>
        </row>
        <row r="146">
          <cell r="B146" t="str">
            <v>Interior door mark D-06 pv size 850 x 2075 mm high</v>
          </cell>
          <cell r="C146">
            <v>0</v>
          </cell>
          <cell r="D146">
            <v>2</v>
          </cell>
          <cell r="F146" t="str">
            <v>nr</v>
          </cell>
          <cell r="G146">
            <v>380</v>
          </cell>
          <cell r="H146">
            <v>0</v>
          </cell>
          <cell r="I146">
            <v>760</v>
          </cell>
          <cell r="J146">
            <v>0</v>
          </cell>
        </row>
        <row r="147">
          <cell r="B147" t="str">
            <v>45 mm thick flush door; solid cored; covered both sides 6 mm thick mahogany veneer plywood; 10 x 45 mm edging piece lipped around;</v>
          </cell>
          <cell r="H147" t="str">
            <v/>
          </cell>
          <cell r="I147" t="str">
            <v/>
          </cell>
          <cell r="J147" t="str">
            <v/>
          </cell>
        </row>
        <row r="148">
          <cell r="B148" t="str">
            <v>Interior door mark D-05; size 750 x 2075 mm high</v>
          </cell>
          <cell r="C148">
            <v>3</v>
          </cell>
          <cell r="D148">
            <v>4</v>
          </cell>
          <cell r="F148" t="str">
            <v>nr</v>
          </cell>
          <cell r="G148">
            <v>230</v>
          </cell>
          <cell r="H148">
            <v>690</v>
          </cell>
          <cell r="I148">
            <v>920</v>
          </cell>
          <cell r="J148">
            <v>0</v>
          </cell>
        </row>
        <row r="149">
          <cell r="B149" t="str">
            <v>FRAMES, SILLS AND KERBS</v>
          </cell>
          <cell r="H149" t="str">
            <v/>
          </cell>
          <cell r="I149" t="str">
            <v/>
          </cell>
          <cell r="J149" t="str">
            <v/>
          </cell>
        </row>
        <row r="150">
          <cell r="B150" t="str">
            <v>Cold-rolled sections to BS 6363; testing and verification to BS 4360</v>
          </cell>
          <cell r="C150" t="str">
            <v/>
          </cell>
          <cell r="D150" t="str">
            <v/>
          </cell>
        </row>
        <row r="151">
          <cell r="B151" t="str">
            <v>Frames sets; 5 nr</v>
          </cell>
          <cell r="C151" t="str">
            <v/>
          </cell>
          <cell r="D151" t="str">
            <v/>
          </cell>
          <cell r="H151" t="str">
            <v/>
          </cell>
          <cell r="I151" t="str">
            <v/>
          </cell>
          <cell r="J151" t="str">
            <v/>
          </cell>
        </row>
        <row r="152">
          <cell r="B152" t="str">
            <v>130 x 45 x 35 x 2 mm omega profile frames; Jamb</v>
          </cell>
          <cell r="C152">
            <v>24</v>
          </cell>
          <cell r="D152">
            <v>24</v>
          </cell>
          <cell r="F152" t="str">
            <v>lm</v>
          </cell>
          <cell r="G152">
            <v>25</v>
          </cell>
          <cell r="H152">
            <v>600</v>
          </cell>
          <cell r="I152">
            <v>600</v>
          </cell>
          <cell r="J152">
            <v>0</v>
          </cell>
        </row>
        <row r="153">
          <cell r="B153" t="str">
            <v>130 x 45 x 35 x 2 mm omega profile frames; Head</v>
          </cell>
          <cell r="C153">
            <v>5</v>
          </cell>
          <cell r="D153">
            <v>5</v>
          </cell>
          <cell r="F153" t="str">
            <v>lm</v>
          </cell>
          <cell r="G153">
            <v>25</v>
          </cell>
          <cell r="H153">
            <v>125</v>
          </cell>
          <cell r="I153">
            <v>125</v>
          </cell>
          <cell r="J153">
            <v>0</v>
          </cell>
        </row>
        <row r="154">
          <cell r="B154" t="str">
            <v>130 x 45 x 35 x 2 mm omega profile frames; Transome</v>
          </cell>
          <cell r="C154">
            <v>5</v>
          </cell>
          <cell r="D154">
            <v>5</v>
          </cell>
          <cell r="F154" t="str">
            <v>lm</v>
          </cell>
          <cell r="G154">
            <v>25</v>
          </cell>
          <cell r="H154">
            <v>125</v>
          </cell>
          <cell r="I154">
            <v>125</v>
          </cell>
          <cell r="J154">
            <v>0</v>
          </cell>
        </row>
        <row r="155">
          <cell r="B155" t="str">
            <v>IRONMONGERY</v>
          </cell>
          <cell r="H155" t="str">
            <v/>
          </cell>
          <cell r="I155" t="str">
            <v/>
          </cell>
          <cell r="J155" t="str">
            <v/>
          </cell>
        </row>
        <row r="156">
          <cell r="B156" t="str">
            <v>Supply and Fix the following iron mongery with matching screws as per ''ASSA ABLOY/ UNION'' catalogue or other equal and approved</v>
          </cell>
          <cell r="H156" t="str">
            <v/>
          </cell>
          <cell r="I156" t="str">
            <v/>
          </cell>
          <cell r="J156" t="str">
            <v/>
          </cell>
        </row>
        <row r="157">
          <cell r="B157" t="str">
            <v>Hinges</v>
          </cell>
          <cell r="C157" t="str">
            <v/>
          </cell>
          <cell r="D157" t="str">
            <v/>
          </cell>
        </row>
        <row r="158">
          <cell r="B158" t="str">
            <v>Grade 13 hinges as ASSA ABLOY reference 3248 full leaf hinge.</v>
          </cell>
          <cell r="C158">
            <v>15</v>
          </cell>
          <cell r="D158">
            <v>18</v>
          </cell>
          <cell r="F158" t="str">
            <v>nr</v>
          </cell>
          <cell r="G158">
            <v>25</v>
          </cell>
          <cell r="H158">
            <v>375</v>
          </cell>
          <cell r="I158">
            <v>450</v>
          </cell>
          <cell r="J158">
            <v>0</v>
          </cell>
        </row>
        <row r="159">
          <cell r="B159" t="str">
            <v>Lockcases</v>
          </cell>
          <cell r="C159" t="str">
            <v/>
          </cell>
          <cell r="D159" t="str">
            <v/>
          </cell>
        </row>
        <row r="160">
          <cell r="B160" t="str">
            <v>UNION 3 lever horizontal mortice lock reference 2037</v>
          </cell>
          <cell r="C160">
            <v>2</v>
          </cell>
          <cell r="D160">
            <v>2</v>
          </cell>
          <cell r="F160" t="str">
            <v>nr</v>
          </cell>
          <cell r="G160">
            <v>30</v>
          </cell>
          <cell r="H160">
            <v>60</v>
          </cell>
          <cell r="I160">
            <v>60</v>
          </cell>
          <cell r="J160">
            <v>0</v>
          </cell>
        </row>
        <row r="161">
          <cell r="B161" t="str">
            <v>UNION 3 lever horizontal mortice bathroom lock reference 2026</v>
          </cell>
          <cell r="C161">
            <v>3</v>
          </cell>
          <cell r="D161">
            <v>4</v>
          </cell>
          <cell r="F161" t="str">
            <v>nr</v>
          </cell>
          <cell r="G161">
            <v>30</v>
          </cell>
          <cell r="H161">
            <v>90</v>
          </cell>
          <cell r="I161">
            <v>120</v>
          </cell>
          <cell r="J161">
            <v>0</v>
          </cell>
        </row>
        <row r="162">
          <cell r="B162" t="str">
            <v>Cylinders</v>
          </cell>
          <cell r="C162" t="str">
            <v/>
          </cell>
          <cell r="D162" t="str">
            <v/>
          </cell>
        </row>
        <row r="163">
          <cell r="B163" t="str">
            <v>UNION oval profile double cylinder reference DTECOD</v>
          </cell>
          <cell r="C163">
            <v>5</v>
          </cell>
          <cell r="D163">
            <v>6</v>
          </cell>
          <cell r="F163" t="str">
            <v>nr</v>
          </cell>
          <cell r="G163">
            <v>30</v>
          </cell>
          <cell r="H163">
            <v>150</v>
          </cell>
          <cell r="I163">
            <v>180</v>
          </cell>
          <cell r="J163">
            <v>0</v>
          </cell>
        </row>
        <row r="164">
          <cell r="B164" t="str">
            <v>Door furniture</v>
          </cell>
          <cell r="C164" t="str">
            <v/>
          </cell>
          <cell r="D164" t="str">
            <v/>
          </cell>
        </row>
        <row r="165">
          <cell r="B165" t="str">
            <v>UNION tubular stainless steel door furniture reference RR507</v>
          </cell>
          <cell r="C165">
            <v>10</v>
          </cell>
          <cell r="D165">
            <v>12</v>
          </cell>
          <cell r="F165" t="str">
            <v>nr</v>
          </cell>
          <cell r="G165">
            <v>60</v>
          </cell>
          <cell r="H165">
            <v>600</v>
          </cell>
          <cell r="I165">
            <v>720</v>
          </cell>
          <cell r="J165">
            <v>0</v>
          </cell>
        </row>
        <row r="166">
          <cell r="B166" t="str">
            <v>Door closer</v>
          </cell>
          <cell r="C166" t="str">
            <v/>
          </cell>
          <cell r="D166" t="str">
            <v/>
          </cell>
        </row>
        <row r="167">
          <cell r="B167" t="str">
            <v>UNION door closer; medium duty; ref N8824BC</v>
          </cell>
          <cell r="C167">
            <v>2</v>
          </cell>
          <cell r="D167">
            <v>2</v>
          </cell>
          <cell r="F167" t="str">
            <v>nr</v>
          </cell>
          <cell r="G167">
            <v>80</v>
          </cell>
          <cell r="H167">
            <v>160</v>
          </cell>
          <cell r="I167">
            <v>160</v>
          </cell>
          <cell r="J167">
            <v>0</v>
          </cell>
        </row>
        <row r="168">
          <cell r="B168" t="str">
            <v>PAINTING AND SIMILAR WORKS</v>
          </cell>
          <cell r="H168" t="str">
            <v/>
          </cell>
          <cell r="I168" t="str">
            <v/>
          </cell>
          <cell r="J168" t="str">
            <v/>
          </cell>
        </row>
        <row r="169">
          <cell r="B169" t="str">
            <v>Prepare surfaces, apply one coat of approved wood primer and three coats clear polyurethane varnish to timber surfaces</v>
          </cell>
          <cell r="H169" t="str">
            <v/>
          </cell>
          <cell r="I169" t="str">
            <v/>
          </cell>
          <cell r="J169" t="str">
            <v/>
          </cell>
        </row>
        <row r="170">
          <cell r="B170" t="str">
            <v>General surfaces</v>
          </cell>
          <cell r="C170">
            <v>19</v>
          </cell>
          <cell r="D170">
            <v>23</v>
          </cell>
          <cell r="F170" t="str">
            <v>m2</v>
          </cell>
          <cell r="G170">
            <v>8</v>
          </cell>
          <cell r="H170">
            <v>152</v>
          </cell>
          <cell r="I170">
            <v>184</v>
          </cell>
          <cell r="J170">
            <v>0</v>
          </cell>
        </row>
        <row r="171">
          <cell r="B171" t="str">
            <v>Prepare surfaces: apply one undercoat and three coats super gloss enamel paint: to steel surfaces</v>
          </cell>
        </row>
        <row r="172">
          <cell r="B172" t="str">
            <v>Steel surfaces</v>
          </cell>
          <cell r="C172">
            <v>19</v>
          </cell>
          <cell r="D172">
            <v>23</v>
          </cell>
          <cell r="F172" t="str">
            <v>m2</v>
          </cell>
          <cell r="G172">
            <v>8</v>
          </cell>
          <cell r="H172">
            <v>152</v>
          </cell>
          <cell r="I172">
            <v>184</v>
          </cell>
          <cell r="J172">
            <v>0</v>
          </cell>
        </row>
        <row r="173">
          <cell r="B173" t="str">
            <v>Surfaces 200 - 300 mm girth</v>
          </cell>
          <cell r="C173">
            <v>23</v>
          </cell>
          <cell r="D173">
            <v>35</v>
          </cell>
          <cell r="F173" t="str">
            <v>lm</v>
          </cell>
          <cell r="G173">
            <v>2.4</v>
          </cell>
          <cell r="H173">
            <v>55</v>
          </cell>
          <cell r="I173">
            <v>84</v>
          </cell>
          <cell r="J173">
            <v>0</v>
          </cell>
        </row>
        <row r="174">
          <cell r="B174" t="str">
            <v>TOTAL ELEMENT No. 9 INTERNAL DOORS TO SUMMARY</v>
          </cell>
          <cell r="H174">
            <v>4094</v>
          </cell>
          <cell r="I174">
            <v>4672</v>
          </cell>
          <cell r="J174">
            <v>0</v>
          </cell>
        </row>
        <row r="175">
          <cell r="B175" t="str">
            <v>ELEMENT No. 10 WALL FINISHES</v>
          </cell>
          <cell r="H175" t="str">
            <v/>
          </cell>
          <cell r="I175" t="str">
            <v/>
          </cell>
          <cell r="J175" t="str">
            <v/>
          </cell>
        </row>
        <row r="176">
          <cell r="B176" t="str">
            <v>BEDS AND BACKINGS</v>
          </cell>
          <cell r="H176" t="str">
            <v/>
          </cell>
          <cell r="I176" t="str">
            <v/>
          </cell>
          <cell r="J176" t="str">
            <v/>
          </cell>
        </row>
        <row r="177">
          <cell r="B177" t="str">
            <v>Mortar, cement and sand (1:3); internal;</v>
          </cell>
          <cell r="H177" t="str">
            <v/>
          </cell>
          <cell r="I177" t="str">
            <v/>
          </cell>
          <cell r="J177" t="str">
            <v/>
          </cell>
        </row>
        <row r="178">
          <cell r="B178" t="str">
            <v>10 mm work to walls or concrete; trowelled to receive ceramic wall tiles (1.5 m high)</v>
          </cell>
          <cell r="C178">
            <v>48</v>
          </cell>
          <cell r="D178">
            <v>48</v>
          </cell>
          <cell r="F178" t="str">
            <v>m2</v>
          </cell>
          <cell r="G178">
            <v>3</v>
          </cell>
          <cell r="H178">
            <v>144</v>
          </cell>
          <cell r="I178">
            <v>144</v>
          </cell>
          <cell r="J178">
            <v>0</v>
          </cell>
        </row>
        <row r="179">
          <cell r="B179" t="str">
            <v>IN-SITU FINISHINGS</v>
          </cell>
          <cell r="H179" t="str">
            <v/>
          </cell>
          <cell r="I179" t="str">
            <v/>
          </cell>
          <cell r="J179" t="str">
            <v/>
          </cell>
        </row>
        <row r="180">
          <cell r="B180" t="str">
            <v>Plaster: 9 mm first coat of cement/lime putty/sand (1:2:9): 4 mm second coat of cement/lime putty/sand (1:1:6): steel trowelled: to</v>
          </cell>
          <cell r="H180" t="str">
            <v/>
          </cell>
          <cell r="I180" t="str">
            <v/>
          </cell>
          <cell r="J180" t="str">
            <v/>
          </cell>
        </row>
        <row r="181">
          <cell r="B181" t="str">
            <v>Masonry and concrete surfaces</v>
          </cell>
          <cell r="C181">
            <v>149</v>
          </cell>
          <cell r="D181">
            <v>109.6</v>
          </cell>
          <cell r="F181" t="str">
            <v>m2</v>
          </cell>
          <cell r="G181">
            <v>3</v>
          </cell>
          <cell r="H181">
            <v>447</v>
          </cell>
          <cell r="I181">
            <v>329</v>
          </cell>
          <cell r="J181">
            <v>0</v>
          </cell>
        </row>
        <row r="182">
          <cell r="B182" t="str">
            <v>Ceramic tiles; approved range; white; satin finish; butt joints; fixing with adhesive; grouting with waterproof white cement; internal;</v>
          </cell>
          <cell r="H182" t="str">
            <v/>
          </cell>
          <cell r="I182" t="str">
            <v/>
          </cell>
          <cell r="J182" t="str">
            <v/>
          </cell>
        </row>
        <row r="183">
          <cell r="B183" t="str">
            <v>200 x 200 x 6 mm thick tiles.</v>
          </cell>
          <cell r="C183">
            <v>48</v>
          </cell>
          <cell r="D183">
            <v>62</v>
          </cell>
          <cell r="F183" t="str">
            <v>m2</v>
          </cell>
          <cell r="G183">
            <v>35</v>
          </cell>
          <cell r="H183">
            <v>1680</v>
          </cell>
          <cell r="I183">
            <v>2170</v>
          </cell>
          <cell r="J183">
            <v>0</v>
          </cell>
        </row>
        <row r="184">
          <cell r="B184" t="str">
            <v>PAINTING AND SIMILAR WORKS</v>
          </cell>
          <cell r="H184" t="str">
            <v/>
          </cell>
          <cell r="I184" t="str">
            <v/>
          </cell>
          <cell r="J184" t="str">
            <v/>
          </cell>
        </row>
        <row r="185">
          <cell r="B185" t="str">
            <v>Prepare surfaces: apply one undercoats and three coats first grade silk vinyl emulsion paint: to steel trowelled plastered surfaces</v>
          </cell>
          <cell r="H185" t="str">
            <v/>
          </cell>
          <cell r="I185" t="str">
            <v/>
          </cell>
          <cell r="J185" t="str">
            <v/>
          </cell>
        </row>
        <row r="186">
          <cell r="B186" t="str">
            <v>Plastered surfaces internally</v>
          </cell>
          <cell r="C186">
            <v>149</v>
          </cell>
          <cell r="D186">
            <v>161</v>
          </cell>
          <cell r="F186" t="str">
            <v>m2</v>
          </cell>
          <cell r="G186">
            <v>8</v>
          </cell>
          <cell r="H186">
            <v>1192</v>
          </cell>
          <cell r="I186">
            <v>1288</v>
          </cell>
          <cell r="J186">
            <v>0</v>
          </cell>
        </row>
        <row r="187">
          <cell r="B187" t="str">
            <v>TOTAL ELEMENT No. 10 WALL FINISHES TO SUMMARY</v>
          </cell>
          <cell r="H187">
            <v>3463</v>
          </cell>
          <cell r="I187">
            <v>3931</v>
          </cell>
          <cell r="J187">
            <v>0</v>
          </cell>
        </row>
        <row r="188">
          <cell r="B188" t="str">
            <v>ELEMENT No. 11 FLOOR FINISHES</v>
          </cell>
          <cell r="H188" t="str">
            <v/>
          </cell>
          <cell r="I188" t="str">
            <v/>
          </cell>
          <cell r="J188" t="str">
            <v/>
          </cell>
        </row>
        <row r="189">
          <cell r="B189" t="str">
            <v>BEDS AND BACKINGS</v>
          </cell>
          <cell r="H189" t="str">
            <v/>
          </cell>
          <cell r="I189" t="str">
            <v/>
          </cell>
          <cell r="J189" t="str">
            <v/>
          </cell>
        </row>
        <row r="190">
          <cell r="B190" t="str">
            <v>Mortar, cement and sand (1:3); internal;</v>
          </cell>
          <cell r="H190" t="str">
            <v/>
          </cell>
          <cell r="I190" t="str">
            <v/>
          </cell>
          <cell r="J190" t="str">
            <v/>
          </cell>
        </row>
        <row r="191">
          <cell r="B191" t="str">
            <v>28 mm work to floors on concrete base; level or to falls; trowelled to receive ceramic flooring.</v>
          </cell>
          <cell r="C191">
            <v>21</v>
          </cell>
          <cell r="D191">
            <v>22</v>
          </cell>
          <cell r="F191" t="str">
            <v>m2</v>
          </cell>
          <cell r="G191">
            <v>57</v>
          </cell>
          <cell r="H191">
            <v>1197</v>
          </cell>
          <cell r="I191">
            <v>1254</v>
          </cell>
          <cell r="J191">
            <v>0</v>
          </cell>
        </row>
        <row r="192">
          <cell r="B192" t="str">
            <v>IN-SITU FINISHINGS</v>
          </cell>
          <cell r="H192" t="str">
            <v/>
          </cell>
          <cell r="I192" t="str">
            <v/>
          </cell>
          <cell r="J192" t="str">
            <v/>
          </cell>
        </row>
        <row r="193">
          <cell r="B193" t="str">
            <v>Cement and sand (1:3) screed steeel trowelled hard and smooth to floors</v>
          </cell>
          <cell r="H193" t="str">
            <v/>
          </cell>
          <cell r="I193" t="str">
            <v/>
          </cell>
          <cell r="J193" t="str">
            <v/>
          </cell>
        </row>
        <row r="194">
          <cell r="B194" t="str">
            <v>40 mm thick screed with hardener.</v>
          </cell>
          <cell r="C194">
            <v>67</v>
          </cell>
          <cell r="D194">
            <v>67</v>
          </cell>
          <cell r="F194" t="str">
            <v>m2</v>
          </cell>
          <cell r="G194">
            <v>8.5</v>
          </cell>
          <cell r="H194">
            <v>570</v>
          </cell>
          <cell r="I194">
            <v>570</v>
          </cell>
          <cell r="J194">
            <v>0</v>
          </cell>
        </row>
        <row r="195">
          <cell r="B195" t="str">
            <v>Supply and fix the following coloured non-slip ceramic floor tiles: on prepared screed (m/s): joints pointed in matching cement grout;</v>
          </cell>
          <cell r="H195" t="str">
            <v/>
          </cell>
          <cell r="I195" t="str">
            <v/>
          </cell>
          <cell r="J195" t="str">
            <v/>
          </cell>
        </row>
        <row r="196">
          <cell r="B196" t="str">
            <v>300 x 300 x 12 mm floor tiles</v>
          </cell>
          <cell r="C196">
            <v>21</v>
          </cell>
          <cell r="D196">
            <v>21</v>
          </cell>
          <cell r="F196" t="str">
            <v>m2</v>
          </cell>
          <cell r="G196">
            <v>40</v>
          </cell>
          <cell r="H196">
            <v>840</v>
          </cell>
          <cell r="I196">
            <v>840</v>
          </cell>
          <cell r="J196">
            <v>0</v>
          </cell>
        </row>
        <row r="197">
          <cell r="B197" t="str">
            <v>10 x 150 mm skirting</v>
          </cell>
          <cell r="C197">
            <v>28</v>
          </cell>
          <cell r="D197">
            <v>28</v>
          </cell>
          <cell r="F197" t="str">
            <v>lm</v>
          </cell>
          <cell r="G197">
            <v>8</v>
          </cell>
          <cell r="H197">
            <v>224</v>
          </cell>
          <cell r="I197">
            <v>224</v>
          </cell>
          <cell r="J197">
            <v>0</v>
          </cell>
        </row>
        <row r="198">
          <cell r="B198" t="str">
            <v>TOTAL ELEMENT No. 11 FLOOR FINISHES TO SUMMARY</v>
          </cell>
          <cell r="H198">
            <v>2831</v>
          </cell>
          <cell r="I198">
            <v>2888</v>
          </cell>
          <cell r="J198">
            <v>0</v>
          </cell>
        </row>
        <row r="199">
          <cell r="B199" t="str">
            <v>ELEMENT No. 13 FITTINGS &amp; FURNISHINGS</v>
          </cell>
          <cell r="H199" t="str">
            <v/>
          </cell>
          <cell r="I199" t="str">
            <v/>
          </cell>
          <cell r="J199" t="str">
            <v/>
          </cell>
        </row>
        <row r="200">
          <cell r="B200" t="str">
            <v>Standard wardrobe units manufactured from HDF by approved Manufacturer; ready assembled; standard colour range;</v>
          </cell>
          <cell r="H200" t="str">
            <v/>
          </cell>
          <cell r="I200" t="str">
            <v/>
          </cell>
          <cell r="J200" t="str">
            <v/>
          </cell>
        </row>
        <row r="201">
          <cell r="B201" t="str">
            <v>Wardrobe 900 x 600 x 2,100 mm high with lower compartment 2100 mm high and upper cabinet 600 mm high; lower campartment comprising 2 No. opening shutters 1150 x 2100 mm high, shoe rack and 2 rows of 3 drawers, aluminium rail to details.</v>
          </cell>
          <cell r="C201">
            <v>2</v>
          </cell>
          <cell r="D201">
            <v>2</v>
          </cell>
          <cell r="F201" t="str">
            <v>nr</v>
          </cell>
          <cell r="G201">
            <v>1500</v>
          </cell>
          <cell r="H201">
            <v>3000</v>
          </cell>
          <cell r="I201">
            <v>3000</v>
          </cell>
          <cell r="J201">
            <v>0</v>
          </cell>
        </row>
        <row r="202">
          <cell r="B202" t="str">
            <v>TOTAL ELEMENT No. 13 FITTINGS &amp; FURNISHINGS TO SUMMARY</v>
          </cell>
          <cell r="H202">
            <v>3000</v>
          </cell>
          <cell r="I202">
            <v>3000</v>
          </cell>
          <cell r="J202">
            <v>0</v>
          </cell>
        </row>
        <row r="203">
          <cell r="B203" t="str">
            <v>ELEMENT No. 18 BUILDERS’ WORK</v>
          </cell>
          <cell r="H203" t="str">
            <v/>
          </cell>
          <cell r="I203" t="str">
            <v/>
          </cell>
          <cell r="J203" t="str">
            <v/>
          </cell>
        </row>
        <row r="204">
          <cell r="B204" t="str">
            <v>Builder's work;</v>
          </cell>
          <cell r="H204" t="str">
            <v/>
          </cell>
          <cell r="I204" t="str">
            <v/>
          </cell>
          <cell r="J204" t="str">
            <v/>
          </cell>
        </row>
        <row r="205">
          <cell r="B205" t="str">
            <v>Allow for builder's works; for cutting away, forming holes, notching and making good in all trades in connection with the complete installation of the plumbing and mechanical engineering work.</v>
          </cell>
          <cell r="C205">
            <v>1</v>
          </cell>
          <cell r="D205">
            <v>1</v>
          </cell>
          <cell r="F205" t="str">
            <v>sum</v>
          </cell>
          <cell r="G205">
            <v>2000</v>
          </cell>
          <cell r="H205">
            <v>2000</v>
          </cell>
          <cell r="I205">
            <v>2000</v>
          </cell>
          <cell r="J205">
            <v>0</v>
          </cell>
        </row>
        <row r="206">
          <cell r="B206" t="str">
            <v>Allow for builders work for cutting and forming holes, notches, mortices, sinking and chases in both the structure and its coverings and for all making good after electrical installation.</v>
          </cell>
          <cell r="C206">
            <v>1</v>
          </cell>
          <cell r="D206">
            <v>1</v>
          </cell>
          <cell r="F206" t="str">
            <v>sum</v>
          </cell>
          <cell r="G206">
            <v>2000</v>
          </cell>
          <cell r="H206">
            <v>2000</v>
          </cell>
          <cell r="I206">
            <v>2000</v>
          </cell>
          <cell r="J206">
            <v>0</v>
          </cell>
        </row>
        <row r="207">
          <cell r="B207" t="str">
            <v>TOTAL ELEMENT No. 18 BUILDERS’ WORK TO SUMMARY</v>
          </cell>
          <cell r="H207">
            <v>4000</v>
          </cell>
          <cell r="I207">
            <v>4000</v>
          </cell>
          <cell r="J207">
            <v>0</v>
          </cell>
        </row>
      </sheetData>
      <sheetData sheetId="5">
        <row r="3">
          <cell r="B3" t="str">
            <v>ELEMENT No. 1 SUBSTRUCTURE</v>
          </cell>
        </row>
        <row r="4">
          <cell r="B4" t="str">
            <v>SITE PREPARATION</v>
          </cell>
        </row>
        <row r="5">
          <cell r="B5" t="str">
            <v>Gladiator 4TC' or other equal and approved chemical anti-termite treatment</v>
          </cell>
          <cell r="C5">
            <v>15</v>
          </cell>
          <cell r="D5">
            <v>15</v>
          </cell>
          <cell r="F5" t="str">
            <v>m2</v>
          </cell>
          <cell r="G5">
            <v>0.41</v>
          </cell>
          <cell r="H5">
            <v>6</v>
          </cell>
          <cell r="I5">
            <v>6</v>
          </cell>
          <cell r="J5">
            <v>0</v>
          </cell>
        </row>
        <row r="6">
          <cell r="B6" t="str">
            <v>EXCAVATIONS</v>
          </cell>
          <cell r="H6" t="str">
            <v/>
          </cell>
          <cell r="I6" t="str">
            <v/>
          </cell>
          <cell r="J6" t="str">
            <v/>
          </cell>
        </row>
        <row r="7">
          <cell r="B7" t="str">
            <v>Excavating trenches to receive foundations commencing from reduced level: not exceeding 1.5 m deep.</v>
          </cell>
          <cell r="C7">
            <v>7</v>
          </cell>
          <cell r="D7">
            <v>7</v>
          </cell>
          <cell r="F7" t="str">
            <v>m3</v>
          </cell>
          <cell r="G7">
            <v>3.43</v>
          </cell>
          <cell r="H7">
            <v>24</v>
          </cell>
          <cell r="I7">
            <v>24</v>
          </cell>
          <cell r="J7">
            <v>0</v>
          </cell>
        </row>
        <row r="8">
          <cell r="B8" t="str">
            <v>Excavating pits to receive column bases and the like commencing from reduced level: not exceeding 1.5 m deep</v>
          </cell>
          <cell r="C8">
            <v>1</v>
          </cell>
          <cell r="D8">
            <v>1</v>
          </cell>
          <cell r="F8" t="str">
            <v>m3</v>
          </cell>
          <cell r="G8">
            <v>3.43</v>
          </cell>
          <cell r="H8">
            <v>3</v>
          </cell>
          <cell r="I8">
            <v>3</v>
          </cell>
          <cell r="J8">
            <v>0</v>
          </cell>
        </row>
        <row r="9">
          <cell r="B9" t="str">
            <v>Extra over all excavations for excavating in compacted gravel, decomposed rock and hard murram.</v>
          </cell>
          <cell r="C9">
            <v>1</v>
          </cell>
          <cell r="D9">
            <v>1</v>
          </cell>
          <cell r="F9" t="str">
            <v>m3</v>
          </cell>
          <cell r="G9">
            <v>4.8</v>
          </cell>
          <cell r="H9">
            <v>5</v>
          </cell>
          <cell r="I9">
            <v>5</v>
          </cell>
          <cell r="J9">
            <v>0</v>
          </cell>
        </row>
        <row r="10">
          <cell r="B10" t="str">
            <v>Extra over all excavations for excavating in rock.</v>
          </cell>
          <cell r="C10">
            <v>1</v>
          </cell>
          <cell r="D10">
            <v>1</v>
          </cell>
          <cell r="F10" t="str">
            <v>m3</v>
          </cell>
          <cell r="G10">
            <v>4.8</v>
          </cell>
          <cell r="H10">
            <v>5</v>
          </cell>
          <cell r="I10">
            <v>5</v>
          </cell>
          <cell r="J10">
            <v>0</v>
          </cell>
        </row>
        <row r="11">
          <cell r="B11" t="str">
            <v>Return, fill and ram selected excavated materials around foundations.</v>
          </cell>
          <cell r="C11">
            <v>5</v>
          </cell>
          <cell r="D11">
            <v>5</v>
          </cell>
          <cell r="F11" t="str">
            <v>m3</v>
          </cell>
          <cell r="G11">
            <v>2.74</v>
          </cell>
          <cell r="H11">
            <v>14</v>
          </cell>
          <cell r="I11">
            <v>14</v>
          </cell>
          <cell r="J11">
            <v>0</v>
          </cell>
        </row>
        <row r="12">
          <cell r="B12" t="str">
            <v>Load, cart, deposit and spread surplus excavated material to a place approved by the local authority.</v>
          </cell>
          <cell r="C12">
            <v>3</v>
          </cell>
          <cell r="D12">
            <v>3</v>
          </cell>
          <cell r="F12" t="str">
            <v>m3</v>
          </cell>
          <cell r="G12">
            <v>9</v>
          </cell>
          <cell r="H12">
            <v>27</v>
          </cell>
          <cell r="I12">
            <v>27</v>
          </cell>
          <cell r="J12">
            <v>0</v>
          </cell>
        </row>
        <row r="13">
          <cell r="B13" t="str">
            <v>DISPOSAL OF WATER</v>
          </cell>
          <cell r="H13" t="str">
            <v/>
          </cell>
          <cell r="I13" t="str">
            <v/>
          </cell>
          <cell r="J13" t="str">
            <v/>
          </cell>
        </row>
        <row r="14">
          <cell r="B14" t="str">
            <v>Allow for keeping all excavations free from water (except spring and running water) by pumping, bailing or other means necessary.</v>
          </cell>
          <cell r="C14">
            <v>1</v>
          </cell>
          <cell r="D14">
            <v>1</v>
          </cell>
          <cell r="F14" t="str">
            <v>item</v>
          </cell>
          <cell r="G14">
            <v>500</v>
          </cell>
          <cell r="H14">
            <v>500</v>
          </cell>
          <cell r="I14">
            <v>500</v>
          </cell>
          <cell r="J14">
            <v>0</v>
          </cell>
        </row>
        <row r="15">
          <cell r="B15" t="str">
            <v>PLANKING AND STRUTTING</v>
          </cell>
          <cell r="H15" t="str">
            <v/>
          </cell>
          <cell r="I15" t="str">
            <v/>
          </cell>
          <cell r="J15" t="str">
            <v/>
          </cell>
        </row>
        <row r="16">
          <cell r="B16" t="str">
            <v>Allow for provision and subsequent removal of planking and strutting to uphold and maintain all faces of excavations generally.</v>
          </cell>
          <cell r="C16">
            <v>1</v>
          </cell>
          <cell r="D16">
            <v>1</v>
          </cell>
          <cell r="F16" t="str">
            <v>item</v>
          </cell>
          <cell r="G16">
            <v>1000</v>
          </cell>
          <cell r="H16">
            <v>1000</v>
          </cell>
          <cell r="I16">
            <v>1000</v>
          </cell>
          <cell r="J16">
            <v>0</v>
          </cell>
        </row>
        <row r="17">
          <cell r="B17" t="str">
            <v>HARDCORE FILLING</v>
          </cell>
          <cell r="H17" t="str">
            <v/>
          </cell>
          <cell r="I17" t="str">
            <v/>
          </cell>
          <cell r="J17" t="str">
            <v/>
          </cell>
        </row>
        <row r="18">
          <cell r="B18" t="str">
            <v>150 mm thick hardcore filling to make up levels; deposit, spread and level and compact: 50 mm selected lake sand blinding.</v>
          </cell>
          <cell r="C18">
            <v>6</v>
          </cell>
          <cell r="D18">
            <v>6</v>
          </cell>
          <cell r="F18" t="str">
            <v>m2</v>
          </cell>
          <cell r="G18">
            <v>5.7</v>
          </cell>
          <cell r="H18">
            <v>34</v>
          </cell>
          <cell r="I18">
            <v>34</v>
          </cell>
          <cell r="J18">
            <v>0</v>
          </cell>
        </row>
        <row r="19">
          <cell r="B19" t="str">
            <v>CONCRETE WORK</v>
          </cell>
          <cell r="H19" t="str">
            <v/>
          </cell>
          <cell r="I19" t="str">
            <v/>
          </cell>
          <cell r="J19" t="str">
            <v/>
          </cell>
        </row>
        <row r="20">
          <cell r="B20" t="str">
            <v>Plain in-situ concrete (1:3:6/20 mm agg.)</v>
          </cell>
          <cell r="H20" t="str">
            <v/>
          </cell>
          <cell r="I20" t="str">
            <v/>
          </cell>
          <cell r="J20" t="str">
            <v/>
          </cell>
        </row>
        <row r="21">
          <cell r="B21" t="str">
            <v>50 mm thick blinding to foundations</v>
          </cell>
          <cell r="C21">
            <v>6</v>
          </cell>
          <cell r="D21">
            <v>6</v>
          </cell>
          <cell r="F21" t="str">
            <v>m2</v>
          </cell>
          <cell r="G21">
            <v>8.91</v>
          </cell>
          <cell r="H21">
            <v>53</v>
          </cell>
          <cell r="I21">
            <v>53</v>
          </cell>
          <cell r="J21">
            <v>0</v>
          </cell>
        </row>
        <row r="22">
          <cell r="B22" t="str">
            <v>Plain in-situ concrete class 25 (nominal mix 1:1.5:3/20 mm agg - 25 N/mm2 at 28 days): in.</v>
          </cell>
          <cell r="H22" t="str">
            <v/>
          </cell>
          <cell r="I22" t="str">
            <v/>
          </cell>
          <cell r="J22" t="str">
            <v/>
          </cell>
        </row>
        <row r="23">
          <cell r="B23" t="str">
            <v>200 mm thick Strip foundation.</v>
          </cell>
          <cell r="C23">
            <v>6</v>
          </cell>
          <cell r="D23">
            <v>6</v>
          </cell>
          <cell r="F23" t="str">
            <v>m2</v>
          </cell>
          <cell r="G23">
            <v>41</v>
          </cell>
          <cell r="H23">
            <v>246</v>
          </cell>
          <cell r="I23">
            <v>246</v>
          </cell>
          <cell r="J23">
            <v>0</v>
          </cell>
        </row>
        <row r="24">
          <cell r="B24" t="str">
            <v>100 mm Splash apron</v>
          </cell>
          <cell r="C24">
            <v>8</v>
          </cell>
          <cell r="D24">
            <v>8</v>
          </cell>
          <cell r="F24" t="str">
            <v>m2</v>
          </cell>
          <cell r="G24">
            <v>20.5</v>
          </cell>
          <cell r="H24">
            <v>164</v>
          </cell>
          <cell r="I24">
            <v>164</v>
          </cell>
          <cell r="J24">
            <v>0</v>
          </cell>
        </row>
        <row r="25">
          <cell r="B25" t="str">
            <v>Reinforced vibrated concrete class 25 (nominal mix 1:1.5:3/20 mm agg - 25 N/mm2 at 28 days): in.</v>
          </cell>
          <cell r="H25" t="str">
            <v/>
          </cell>
          <cell r="I25" t="str">
            <v/>
          </cell>
          <cell r="J25" t="str">
            <v/>
          </cell>
        </row>
        <row r="26">
          <cell r="B26" t="str">
            <v>Ground beams</v>
          </cell>
          <cell r="C26">
            <v>1</v>
          </cell>
          <cell r="D26">
            <v>1</v>
          </cell>
          <cell r="F26" t="str">
            <v>m3</v>
          </cell>
          <cell r="G26">
            <v>205</v>
          </cell>
          <cell r="H26">
            <v>205</v>
          </cell>
          <cell r="I26">
            <v>205</v>
          </cell>
          <cell r="J26">
            <v>0</v>
          </cell>
        </row>
        <row r="27">
          <cell r="B27" t="str">
            <v>Columns and bases</v>
          </cell>
          <cell r="C27">
            <v>0</v>
          </cell>
          <cell r="D27">
            <v>0</v>
          </cell>
          <cell r="F27" t="str">
            <v>m3</v>
          </cell>
          <cell r="G27">
            <v>205</v>
          </cell>
          <cell r="H27">
            <v>0</v>
          </cell>
          <cell r="I27">
            <v>0</v>
          </cell>
          <cell r="J27">
            <v>0</v>
          </cell>
        </row>
        <row r="28">
          <cell r="B28" t="str">
            <v>150 mm Surface beds</v>
          </cell>
          <cell r="C28">
            <v>7</v>
          </cell>
          <cell r="D28">
            <v>7</v>
          </cell>
          <cell r="F28" t="str">
            <v>m2</v>
          </cell>
          <cell r="G28">
            <v>205</v>
          </cell>
          <cell r="H28">
            <v>1435</v>
          </cell>
          <cell r="I28">
            <v>1435</v>
          </cell>
          <cell r="J28">
            <v>0</v>
          </cell>
        </row>
        <row r="29">
          <cell r="B29" t="str">
            <v>REINFORCEMENT</v>
          </cell>
          <cell r="H29" t="str">
            <v/>
          </cell>
          <cell r="I29" t="str">
            <v/>
          </cell>
          <cell r="J29" t="str">
            <v/>
          </cell>
        </row>
        <row r="30">
          <cell r="B30" t="str">
            <v>Mild steel round bar reinforcement to BS 4449 as described including cutting to lengths, bending, hoisting and fixing including all necessary tying wire and spacing blocks.</v>
          </cell>
          <cell r="H30" t="str">
            <v/>
          </cell>
          <cell r="I30" t="str">
            <v/>
          </cell>
          <cell r="J30" t="str">
            <v/>
          </cell>
        </row>
        <row r="31">
          <cell r="B31" t="str">
            <v>8 mm Ø bars</v>
          </cell>
          <cell r="C31">
            <v>53</v>
          </cell>
          <cell r="D31">
            <v>53</v>
          </cell>
          <cell r="F31" t="str">
            <v>kg</v>
          </cell>
          <cell r="G31">
            <v>1.64</v>
          </cell>
          <cell r="H31">
            <v>87</v>
          </cell>
          <cell r="I31">
            <v>87</v>
          </cell>
          <cell r="J31">
            <v>0</v>
          </cell>
        </row>
        <row r="32">
          <cell r="B32" t="str">
            <v>High yield tensile steel bar reinforcement to BS 4449 as described including cutting to lengths, bending, hoisting and fixing including all necessary tying wire and spacing blocks.</v>
          </cell>
          <cell r="H32" t="str">
            <v/>
          </cell>
          <cell r="I32" t="str">
            <v/>
          </cell>
          <cell r="J32" t="str">
            <v/>
          </cell>
        </row>
        <row r="33">
          <cell r="B33" t="str">
            <v>10 mm Ø bars</v>
          </cell>
          <cell r="C33">
            <v>56</v>
          </cell>
          <cell r="D33">
            <v>56</v>
          </cell>
          <cell r="F33" t="str">
            <v>kg</v>
          </cell>
          <cell r="G33">
            <v>1.64</v>
          </cell>
          <cell r="H33">
            <v>92</v>
          </cell>
          <cell r="I33">
            <v>92</v>
          </cell>
          <cell r="J33">
            <v>0</v>
          </cell>
        </row>
        <row r="34">
          <cell r="B34" t="str">
            <v>12 mm Ø bars</v>
          </cell>
          <cell r="C34">
            <v>34</v>
          </cell>
          <cell r="D34">
            <v>34</v>
          </cell>
          <cell r="F34" t="str">
            <v>kg</v>
          </cell>
          <cell r="G34">
            <v>1.64</v>
          </cell>
          <cell r="H34">
            <v>56</v>
          </cell>
          <cell r="I34">
            <v>56</v>
          </cell>
          <cell r="J34">
            <v>0</v>
          </cell>
        </row>
        <row r="35">
          <cell r="B35" t="str">
            <v>Mesh fabric reinforcement; 200 mm end and side laps</v>
          </cell>
          <cell r="H35" t="str">
            <v/>
          </cell>
          <cell r="I35" t="str">
            <v/>
          </cell>
          <cell r="J35" t="str">
            <v/>
          </cell>
        </row>
        <row r="36">
          <cell r="B36" t="str">
            <v>Ref A142 weighing 2.22 kg/m2</v>
          </cell>
          <cell r="C36">
            <v>7</v>
          </cell>
          <cell r="D36">
            <v>7</v>
          </cell>
          <cell r="F36" t="str">
            <v>m2</v>
          </cell>
          <cell r="G36">
            <v>4.1100000000000003</v>
          </cell>
          <cell r="H36">
            <v>29</v>
          </cell>
          <cell r="I36">
            <v>29</v>
          </cell>
          <cell r="J36">
            <v>0</v>
          </cell>
        </row>
        <row r="37">
          <cell r="B37" t="str">
            <v>FORMWORK</v>
          </cell>
          <cell r="H37" t="str">
            <v/>
          </cell>
          <cell r="I37" t="str">
            <v/>
          </cell>
          <cell r="J37" t="str">
            <v/>
          </cell>
        </row>
        <row r="38">
          <cell r="B38" t="str">
            <v>Sawn formwork as described.</v>
          </cell>
          <cell r="H38" t="str">
            <v/>
          </cell>
          <cell r="I38" t="str">
            <v/>
          </cell>
          <cell r="J38" t="str">
            <v/>
          </cell>
        </row>
        <row r="39">
          <cell r="B39" t="str">
            <v>Vertical or battering sides of foundations.</v>
          </cell>
          <cell r="C39">
            <v>0</v>
          </cell>
          <cell r="D39">
            <v>0</v>
          </cell>
          <cell r="F39" t="str">
            <v>m2</v>
          </cell>
          <cell r="H39">
            <v>0</v>
          </cell>
          <cell r="I39">
            <v>0</v>
          </cell>
          <cell r="J39">
            <v>0</v>
          </cell>
        </row>
        <row r="40">
          <cell r="B40" t="str">
            <v>Ground beams</v>
          </cell>
          <cell r="C40">
            <v>4</v>
          </cell>
          <cell r="D40">
            <v>4</v>
          </cell>
          <cell r="F40" t="str">
            <v>m2</v>
          </cell>
          <cell r="G40">
            <v>7.54</v>
          </cell>
          <cell r="H40">
            <v>30</v>
          </cell>
          <cell r="I40">
            <v>30</v>
          </cell>
          <cell r="J40">
            <v>0</v>
          </cell>
        </row>
        <row r="41">
          <cell r="B41" t="str">
            <v>Columns</v>
          </cell>
          <cell r="C41">
            <v>0</v>
          </cell>
          <cell r="D41">
            <v>0</v>
          </cell>
          <cell r="F41" t="str">
            <v>m2</v>
          </cell>
          <cell r="H41">
            <v>0</v>
          </cell>
          <cell r="I41">
            <v>0</v>
          </cell>
          <cell r="J41">
            <v>0</v>
          </cell>
        </row>
        <row r="42">
          <cell r="B42" t="str">
            <v>Sawn formwork as described.</v>
          </cell>
        </row>
        <row r="43">
          <cell r="B43" t="str">
            <v>Edges of beds; 75 - 150 mm high.</v>
          </cell>
          <cell r="C43">
            <v>11</v>
          </cell>
          <cell r="D43">
            <v>11</v>
          </cell>
          <cell r="F43" t="str">
            <v>lm</v>
          </cell>
          <cell r="G43">
            <v>7.54</v>
          </cell>
          <cell r="H43">
            <v>83</v>
          </cell>
          <cell r="I43">
            <v>83</v>
          </cell>
          <cell r="J43">
            <v>0</v>
          </cell>
        </row>
        <row r="44">
          <cell r="B44" t="str">
            <v>Precast concrete class 35 (35 N/mm2) units; as per details; finished fair face on all exposed sides; bedded and jointed in cement and sand mortar (1:4) including hoisting and fixing into position.</v>
          </cell>
          <cell r="H44" t="str">
            <v/>
          </cell>
          <cell r="I44" t="str">
            <v/>
          </cell>
          <cell r="J44" t="str">
            <v/>
          </cell>
        </row>
        <row r="45">
          <cell r="B45" t="str">
            <v>Concrete flat edging 50 x 200 mm on and including 350 x 150 mm plain concrete 20/15 mm bed with haunching one side and including all necessary excavations and disposal.</v>
          </cell>
          <cell r="C45">
            <v>12</v>
          </cell>
          <cell r="D45">
            <v>12</v>
          </cell>
          <cell r="F45" t="str">
            <v>lm</v>
          </cell>
          <cell r="G45">
            <v>12</v>
          </cell>
          <cell r="H45">
            <v>144</v>
          </cell>
          <cell r="I45">
            <v>144</v>
          </cell>
          <cell r="J45">
            <v>0</v>
          </cell>
        </row>
        <row r="46">
          <cell r="B46" t="str">
            <v>PLINTH WALLING</v>
          </cell>
          <cell r="H46" t="str">
            <v/>
          </cell>
          <cell r="I46" t="str">
            <v/>
          </cell>
          <cell r="J46" t="str">
            <v/>
          </cell>
        </row>
        <row r="47">
          <cell r="B47" t="str">
            <v>Natural stone to BS 5390; 100 mm - 300 mm high random rubble course in natural faces; bedding and jointing in cement and sand mortar; pointing with white cement mortar.</v>
          </cell>
          <cell r="H47" t="str">
            <v/>
          </cell>
          <cell r="I47" t="str">
            <v/>
          </cell>
          <cell r="J47" t="str">
            <v/>
          </cell>
        </row>
        <row r="48">
          <cell r="B48" t="str">
            <v>230 mm thick walling</v>
          </cell>
          <cell r="C48">
            <v>12</v>
          </cell>
          <cell r="D48">
            <v>12</v>
          </cell>
          <cell r="F48" t="str">
            <v>m2</v>
          </cell>
          <cell r="G48">
            <v>8</v>
          </cell>
          <cell r="H48">
            <v>96</v>
          </cell>
          <cell r="I48">
            <v>96</v>
          </cell>
          <cell r="J48">
            <v>0</v>
          </cell>
        </row>
        <row r="49">
          <cell r="B49" t="str">
            <v>STONE FACING</v>
          </cell>
        </row>
        <row r="50">
          <cell r="B50" t="str">
            <v>50 mm stone facing to plinth wall; bedded jointed and pointed in cement and sand (1:3) mortar.</v>
          </cell>
          <cell r="C50">
            <v>3</v>
          </cell>
          <cell r="D50">
            <v>3</v>
          </cell>
          <cell r="F50" t="str">
            <v>m2</v>
          </cell>
          <cell r="G50">
            <v>10.25</v>
          </cell>
          <cell r="H50">
            <v>31</v>
          </cell>
          <cell r="I50">
            <v>31</v>
          </cell>
          <cell r="J50">
            <v>0</v>
          </cell>
        </row>
        <row r="51">
          <cell r="B51" t="str">
            <v>DAMP-PROOF COURSES</v>
          </cell>
          <cell r="H51" t="str">
            <v/>
          </cell>
          <cell r="I51" t="str">
            <v/>
          </cell>
          <cell r="J51" t="str">
            <v/>
          </cell>
        </row>
        <row r="52">
          <cell r="B52" t="str">
            <v>2,000 gauge polythene damp proof membrane; 300 mm wide laps.</v>
          </cell>
          <cell r="C52">
            <v>7</v>
          </cell>
          <cell r="D52">
            <v>7</v>
          </cell>
          <cell r="F52" t="str">
            <v>m2</v>
          </cell>
          <cell r="G52">
            <v>1.23</v>
          </cell>
          <cell r="H52">
            <v>9</v>
          </cell>
          <cell r="I52">
            <v>9</v>
          </cell>
          <cell r="J52">
            <v>0</v>
          </cell>
        </row>
        <row r="53">
          <cell r="B53" t="str">
            <v>Dense polythene damp proof course: horizontal; 230 mm laps, bedded and jointed in gauge mortar (1:1:6).</v>
          </cell>
          <cell r="H53" t="str">
            <v/>
          </cell>
          <cell r="I53" t="str">
            <v/>
          </cell>
          <cell r="J53" t="str">
            <v/>
          </cell>
        </row>
        <row r="54">
          <cell r="B54" t="str">
            <v>230 mm wide</v>
          </cell>
          <cell r="C54">
            <v>9</v>
          </cell>
          <cell r="D54">
            <v>9</v>
          </cell>
          <cell r="F54" t="str">
            <v>lm</v>
          </cell>
          <cell r="G54">
            <v>1</v>
          </cell>
          <cell r="H54">
            <v>9</v>
          </cell>
          <cell r="I54">
            <v>9</v>
          </cell>
          <cell r="J54">
            <v>0</v>
          </cell>
        </row>
        <row r="55">
          <cell r="B55" t="str">
            <v>TOTAL ELEMENT No. 1 SUBSTRUCTURE TO SUMMARY</v>
          </cell>
          <cell r="H55">
            <v>4387</v>
          </cell>
          <cell r="I55">
            <v>4387</v>
          </cell>
          <cell r="J55">
            <v>0</v>
          </cell>
        </row>
        <row r="56">
          <cell r="B56" t="str">
            <v>ELEMENT No. 2 FRAME</v>
          </cell>
          <cell r="H56" t="str">
            <v/>
          </cell>
          <cell r="I56" t="str">
            <v/>
          </cell>
          <cell r="J56" t="str">
            <v/>
          </cell>
        </row>
        <row r="57">
          <cell r="B57" t="str">
            <v>Reinforced vibrated concrete class 25 (nominal mix 1:1.5:3/20 mm agg - 25 N/mm2 at 28 days): in.</v>
          </cell>
          <cell r="H57" t="str">
            <v/>
          </cell>
          <cell r="I57" t="str">
            <v/>
          </cell>
          <cell r="J57" t="str">
            <v/>
          </cell>
        </row>
        <row r="58">
          <cell r="B58" t="str">
            <v>Beams and canopies</v>
          </cell>
          <cell r="C58">
            <v>1</v>
          </cell>
          <cell r="D58">
            <v>1</v>
          </cell>
          <cell r="F58" t="str">
            <v>m3</v>
          </cell>
          <cell r="G58">
            <v>205</v>
          </cell>
          <cell r="H58">
            <v>205</v>
          </cell>
          <cell r="I58">
            <v>205</v>
          </cell>
          <cell r="J58">
            <v>0</v>
          </cell>
        </row>
        <row r="59">
          <cell r="B59" t="str">
            <v>REINFORCEMENT</v>
          </cell>
          <cell r="H59" t="str">
            <v/>
          </cell>
          <cell r="I59" t="str">
            <v/>
          </cell>
          <cell r="J59" t="str">
            <v/>
          </cell>
        </row>
        <row r="60">
          <cell r="B60" t="str">
            <v>Mild steel round bar reinforcement to BS 4449 as described including cutting to lengths, bending, hoisting and fixing including all necessary tying wire and spacing blocks.</v>
          </cell>
          <cell r="H60" t="str">
            <v/>
          </cell>
          <cell r="I60" t="str">
            <v/>
          </cell>
          <cell r="J60" t="str">
            <v/>
          </cell>
        </row>
        <row r="61">
          <cell r="B61" t="str">
            <v>8 mm Ø bars</v>
          </cell>
          <cell r="C61">
            <v>107</v>
          </cell>
          <cell r="D61">
            <v>107</v>
          </cell>
          <cell r="F61" t="str">
            <v>kg</v>
          </cell>
          <cell r="G61">
            <v>1.64</v>
          </cell>
          <cell r="H61">
            <v>175</v>
          </cell>
          <cell r="I61">
            <v>175</v>
          </cell>
          <cell r="J61">
            <v>0</v>
          </cell>
        </row>
        <row r="62">
          <cell r="B62" t="str">
            <v>High yield tensile steel bar reinforcement to BS 4449 as described including cutting to lengths, bending, hoisting and fixing including all necessary tying wire and spacing blocks.</v>
          </cell>
          <cell r="H62" t="str">
            <v/>
          </cell>
          <cell r="I62" t="str">
            <v/>
          </cell>
          <cell r="J62" t="str">
            <v/>
          </cell>
        </row>
        <row r="63">
          <cell r="B63" t="str">
            <v>10 mm Ø bars</v>
          </cell>
          <cell r="C63">
            <v>0</v>
          </cell>
          <cell r="D63">
            <v>0</v>
          </cell>
          <cell r="F63" t="str">
            <v>kg</v>
          </cell>
          <cell r="H63">
            <v>0</v>
          </cell>
          <cell r="I63">
            <v>0</v>
          </cell>
          <cell r="J63">
            <v>0</v>
          </cell>
        </row>
        <row r="64">
          <cell r="B64" t="str">
            <v>12 mm Ø bars</v>
          </cell>
          <cell r="C64">
            <v>77</v>
          </cell>
          <cell r="D64">
            <v>77</v>
          </cell>
          <cell r="F64" t="str">
            <v>kg</v>
          </cell>
          <cell r="G64">
            <v>1.64</v>
          </cell>
          <cell r="H64">
            <v>126</v>
          </cell>
          <cell r="I64">
            <v>126</v>
          </cell>
          <cell r="J64">
            <v>0</v>
          </cell>
        </row>
        <row r="65">
          <cell r="B65" t="str">
            <v>FORMWORK</v>
          </cell>
          <cell r="H65" t="str">
            <v/>
          </cell>
          <cell r="I65" t="str">
            <v/>
          </cell>
          <cell r="J65" t="str">
            <v/>
          </cell>
        </row>
        <row r="66">
          <cell r="B66" t="str">
            <v>Sawn formwork including making good surfaces concrete after removal; cutting off projecting fins and filling in small voids;</v>
          </cell>
          <cell r="H66" t="str">
            <v/>
          </cell>
          <cell r="I66" t="str">
            <v/>
          </cell>
          <cell r="J66" t="str">
            <v/>
          </cell>
        </row>
        <row r="67">
          <cell r="B67" t="str">
            <v>Sides of columns</v>
          </cell>
          <cell r="C67">
            <v>0</v>
          </cell>
          <cell r="D67">
            <v>0</v>
          </cell>
          <cell r="F67" t="str">
            <v>m2</v>
          </cell>
          <cell r="H67">
            <v>0</v>
          </cell>
          <cell r="I67">
            <v>0</v>
          </cell>
          <cell r="J67">
            <v>0</v>
          </cell>
        </row>
        <row r="68">
          <cell r="B68" t="str">
            <v>Sides and soffites of ring beams</v>
          </cell>
          <cell r="C68">
            <v>6</v>
          </cell>
          <cell r="D68">
            <v>6</v>
          </cell>
          <cell r="F68" t="str">
            <v>m2</v>
          </cell>
          <cell r="G68">
            <v>7.54</v>
          </cell>
          <cell r="H68">
            <v>45</v>
          </cell>
          <cell r="I68">
            <v>45</v>
          </cell>
          <cell r="J68">
            <v>0</v>
          </cell>
        </row>
        <row r="69">
          <cell r="B69" t="str">
            <v>Soffites and edges of canopies</v>
          </cell>
          <cell r="C69">
            <v>1</v>
          </cell>
          <cell r="D69">
            <v>1</v>
          </cell>
          <cell r="F69" t="str">
            <v>m2</v>
          </cell>
          <cell r="G69">
            <v>7.54</v>
          </cell>
          <cell r="H69">
            <v>8</v>
          </cell>
          <cell r="I69">
            <v>8</v>
          </cell>
          <cell r="J69">
            <v>0</v>
          </cell>
        </row>
        <row r="70">
          <cell r="B70" t="str">
            <v>TOTAL ELEMENT No. 2 FRAME TO SUMMARY</v>
          </cell>
          <cell r="H70">
            <v>559</v>
          </cell>
          <cell r="I70">
            <v>559</v>
          </cell>
          <cell r="J70">
            <v>0</v>
          </cell>
        </row>
        <row r="71">
          <cell r="B71" t="str">
            <v>ELEMENT No. 4 ROOF &amp; RW INSTALLATION</v>
          </cell>
          <cell r="H71" t="str">
            <v/>
          </cell>
          <cell r="I71" t="str">
            <v/>
          </cell>
          <cell r="J71" t="str">
            <v/>
          </cell>
        </row>
        <row r="72">
          <cell r="B72" t="str">
            <v>CORRUGATED OR TROUGHED SHEET ROOFING</v>
          </cell>
          <cell r="H72" t="str">
            <v/>
          </cell>
          <cell r="I72" t="str">
            <v/>
          </cell>
          <cell r="J72" t="str">
            <v/>
          </cell>
        </row>
        <row r="73">
          <cell r="B73" t="str">
            <v>26 gauge "Lifestyle" profile stone coated steel roofing tiles as "Safintra" or other equal and approved to steel purlins in accordance with manufacturers instructions.</v>
          </cell>
          <cell r="C73">
            <v>12</v>
          </cell>
          <cell r="D73">
            <v>12</v>
          </cell>
          <cell r="F73" t="str">
            <v>m2</v>
          </cell>
          <cell r="G73">
            <v>15.7</v>
          </cell>
          <cell r="H73">
            <v>188</v>
          </cell>
          <cell r="I73">
            <v>188</v>
          </cell>
          <cell r="J73">
            <v>0</v>
          </cell>
        </row>
        <row r="74">
          <cell r="B74" t="str">
            <v>Ridge capping to match "lifestyle" profile tiles</v>
          </cell>
          <cell r="C74">
            <v>0</v>
          </cell>
          <cell r="D74">
            <v>0</v>
          </cell>
          <cell r="F74" t="str">
            <v>lm</v>
          </cell>
          <cell r="H74">
            <v>0</v>
          </cell>
          <cell r="I74">
            <v>0</v>
          </cell>
          <cell r="J74">
            <v>0</v>
          </cell>
        </row>
        <row r="75">
          <cell r="B75" t="str">
            <v>500 mm wide x 24 guage Steel sheet valley gutter: twice bent: both ends laid below roof tiles at valley junctions.</v>
          </cell>
          <cell r="C75">
            <v>0</v>
          </cell>
          <cell r="D75">
            <v>0</v>
          </cell>
          <cell r="F75" t="str">
            <v>lm</v>
          </cell>
          <cell r="H75">
            <v>0</v>
          </cell>
          <cell r="I75">
            <v>0</v>
          </cell>
          <cell r="J75">
            <v>0</v>
          </cell>
        </row>
        <row r="76">
          <cell r="B76" t="str">
            <v>BOARDING</v>
          </cell>
          <cell r="H76" t="str">
            <v/>
          </cell>
          <cell r="I76" t="str">
            <v/>
          </cell>
          <cell r="J76" t="str">
            <v/>
          </cell>
        </row>
        <row r="77">
          <cell r="B77" t="str">
            <v>Softwood, wrought unless otherwise stated; pressure impregnated; selected.</v>
          </cell>
          <cell r="H77" t="str">
            <v/>
          </cell>
          <cell r="I77" t="str">
            <v/>
          </cell>
          <cell r="J77" t="str">
            <v/>
          </cell>
        </row>
        <row r="78">
          <cell r="B78" t="str">
            <v>50 x 150 mm bearer plugged.</v>
          </cell>
          <cell r="C78">
            <v>2</v>
          </cell>
          <cell r="D78">
            <v>2</v>
          </cell>
          <cell r="F78" t="str">
            <v>lm</v>
          </cell>
          <cell r="G78">
            <v>20</v>
          </cell>
          <cell r="H78">
            <v>40</v>
          </cell>
          <cell r="I78">
            <v>40</v>
          </cell>
          <cell r="J78">
            <v>0</v>
          </cell>
        </row>
        <row r="79">
          <cell r="B79" t="str">
            <v>25 x 225 mm Fascia / barge board; splayed edge-1.</v>
          </cell>
          <cell r="C79">
            <v>3</v>
          </cell>
          <cell r="D79">
            <v>3</v>
          </cell>
          <cell r="F79" t="str">
            <v>lm</v>
          </cell>
          <cell r="G79">
            <v>20</v>
          </cell>
          <cell r="H79">
            <v>60</v>
          </cell>
          <cell r="I79">
            <v>60</v>
          </cell>
          <cell r="J79">
            <v>0</v>
          </cell>
        </row>
        <row r="80">
          <cell r="B80" t="str">
            <v>Tongued and grooved eaves boarding; 15 mm thick; over 300 mm wide nailed to bearer.</v>
          </cell>
          <cell r="C80">
            <v>1</v>
          </cell>
          <cell r="D80">
            <v>1</v>
          </cell>
          <cell r="F80" t="str">
            <v>m2</v>
          </cell>
          <cell r="G80">
            <v>15</v>
          </cell>
          <cell r="H80">
            <v>15</v>
          </cell>
          <cell r="I80">
            <v>15</v>
          </cell>
          <cell r="J80">
            <v>0</v>
          </cell>
        </row>
        <row r="81">
          <cell r="B81" t="str">
            <v>FRAMED STRUCTURAL STEELWORK</v>
          </cell>
          <cell r="H81" t="str">
            <v/>
          </cell>
          <cell r="I81" t="str">
            <v/>
          </cell>
          <cell r="J81" t="str">
            <v/>
          </cell>
        </row>
        <row r="82">
          <cell r="B82" t="str">
            <v>Cold-rolled sections to BS 6363; dimension and tolerance standard as specified in BS 6363; testing and verification to BS 4360</v>
          </cell>
          <cell r="H82" t="str">
            <v/>
          </cell>
          <cell r="I82" t="str">
            <v/>
          </cell>
          <cell r="J82" t="str">
            <v/>
          </cell>
        </row>
        <row r="83">
          <cell r="B83" t="str">
            <v>The following in steel trusses; spans to Engineer's details; mild steel hollow sections; with and including cutting, welding/bolting; as directed by structural engineer: two coats approved red oxide metal primer</v>
          </cell>
          <cell r="H83" t="str">
            <v/>
          </cell>
          <cell r="I83" t="str">
            <v/>
          </cell>
          <cell r="J83" t="str">
            <v/>
          </cell>
        </row>
        <row r="84">
          <cell r="B84" t="str">
            <v>Rectangulars; 60 x 40 mm x 4.71 kg/m</v>
          </cell>
          <cell r="C84">
            <v>72</v>
          </cell>
          <cell r="D84">
            <v>72</v>
          </cell>
          <cell r="F84" t="str">
            <v>kg</v>
          </cell>
          <cell r="G84">
            <v>3.15</v>
          </cell>
          <cell r="H84">
            <v>227</v>
          </cell>
          <cell r="I84">
            <v>227</v>
          </cell>
          <cell r="J84">
            <v>0</v>
          </cell>
        </row>
        <row r="85">
          <cell r="B85" t="str">
            <v>Rectangulars; 40 x 20 mm x 2.83 kg/m</v>
          </cell>
          <cell r="C85">
            <v>23</v>
          </cell>
          <cell r="D85">
            <v>23</v>
          </cell>
          <cell r="F85" t="str">
            <v>kg</v>
          </cell>
          <cell r="G85">
            <v>3.15</v>
          </cell>
          <cell r="H85">
            <v>72</v>
          </cell>
          <cell r="I85">
            <v>72</v>
          </cell>
          <cell r="J85">
            <v>0</v>
          </cell>
        </row>
        <row r="86">
          <cell r="B86" t="str">
            <v>ROOF MEMBERS, BRACES, STRUTS AND RAILS</v>
          </cell>
          <cell r="H86" t="str">
            <v/>
          </cell>
          <cell r="I86" t="str">
            <v/>
          </cell>
          <cell r="J86" t="str">
            <v/>
          </cell>
        </row>
        <row r="87">
          <cell r="B87" t="str">
            <v>Rectangulars; 40 x 30 mm x 3.30 kg/m</v>
          </cell>
          <cell r="C87">
            <v>29</v>
          </cell>
          <cell r="D87">
            <v>29</v>
          </cell>
          <cell r="F87" t="str">
            <v>kg</v>
          </cell>
          <cell r="G87">
            <v>3.15</v>
          </cell>
          <cell r="H87">
            <v>91</v>
          </cell>
          <cell r="I87">
            <v>91</v>
          </cell>
          <cell r="J87">
            <v>0</v>
          </cell>
        </row>
        <row r="88">
          <cell r="B88" t="str">
            <v>RAINWATER INSTALLATION</v>
          </cell>
          <cell r="H88" t="str">
            <v/>
          </cell>
          <cell r="I88" t="str">
            <v/>
          </cell>
          <cell r="J88" t="str">
            <v/>
          </cell>
        </row>
        <row r="89">
          <cell r="B89" t="str">
            <v>Unplasticed PVC rain water pipes and fittings as described.</v>
          </cell>
          <cell r="H89" t="str">
            <v/>
          </cell>
          <cell r="I89" t="str">
            <v/>
          </cell>
          <cell r="J89" t="str">
            <v/>
          </cell>
        </row>
        <row r="90">
          <cell r="B90" t="str">
            <v>150 mm Ø  (internal) half round; gutters and fittings.</v>
          </cell>
          <cell r="C90">
            <v>3</v>
          </cell>
          <cell r="D90">
            <v>3</v>
          </cell>
          <cell r="F90" t="str">
            <v>lm</v>
          </cell>
          <cell r="G90">
            <v>25</v>
          </cell>
          <cell r="H90">
            <v>75</v>
          </cell>
          <cell r="I90">
            <v>75</v>
          </cell>
          <cell r="J90">
            <v>0</v>
          </cell>
        </row>
        <row r="91">
          <cell r="B91" t="str">
            <v>Extra over; end stops</v>
          </cell>
          <cell r="C91">
            <v>2</v>
          </cell>
          <cell r="D91">
            <v>2</v>
          </cell>
          <cell r="F91" t="str">
            <v>nr</v>
          </cell>
          <cell r="G91">
            <v>12</v>
          </cell>
          <cell r="H91">
            <v>24</v>
          </cell>
          <cell r="I91">
            <v>24</v>
          </cell>
          <cell r="J91">
            <v>0</v>
          </cell>
        </row>
        <row r="92">
          <cell r="B92" t="str">
            <v>Extra over; drop outlets 110 mm Ø</v>
          </cell>
          <cell r="C92">
            <v>1</v>
          </cell>
          <cell r="D92">
            <v>1</v>
          </cell>
          <cell r="F92" t="str">
            <v>nr</v>
          </cell>
          <cell r="G92">
            <v>30</v>
          </cell>
          <cell r="H92">
            <v>30</v>
          </cell>
          <cell r="I92">
            <v>30</v>
          </cell>
          <cell r="J92">
            <v>0</v>
          </cell>
        </row>
        <row r="93">
          <cell r="B93" t="str">
            <v>Extra over; 90o bend</v>
          </cell>
          <cell r="C93">
            <v>0</v>
          </cell>
          <cell r="D93">
            <v>0</v>
          </cell>
          <cell r="F93" t="str">
            <v>nr</v>
          </cell>
          <cell r="H93">
            <v>0</v>
          </cell>
          <cell r="I93">
            <v>0</v>
          </cell>
          <cell r="J93">
            <v>0</v>
          </cell>
        </row>
        <row r="94">
          <cell r="B94" t="str">
            <v>uPVC pipes, bends, tees, sockets, branches, offsets, inspection pieces, hopper heads, holder bats and the like as described.</v>
          </cell>
          <cell r="H94" t="str">
            <v/>
          </cell>
          <cell r="I94" t="str">
            <v/>
          </cell>
          <cell r="J94" t="str">
            <v/>
          </cell>
        </row>
        <row r="95">
          <cell r="B95" t="str">
            <v>110 mm Ø; Rainwater pipes; spigot and socket joints in the running length; fixing with standard pipe clip and backplate at 1000 mm centres.</v>
          </cell>
          <cell r="C95">
            <v>3</v>
          </cell>
          <cell r="D95">
            <v>3</v>
          </cell>
          <cell r="F95" t="str">
            <v>lm</v>
          </cell>
          <cell r="G95">
            <v>5</v>
          </cell>
          <cell r="H95">
            <v>15</v>
          </cell>
          <cell r="I95">
            <v>15</v>
          </cell>
          <cell r="J95">
            <v>0</v>
          </cell>
        </row>
        <row r="96">
          <cell r="B96" t="str">
            <v>Extra over; Swan neck bends</v>
          </cell>
          <cell r="C96">
            <v>1</v>
          </cell>
          <cell r="D96">
            <v>1</v>
          </cell>
          <cell r="F96" t="str">
            <v>nr</v>
          </cell>
          <cell r="G96">
            <v>13.48</v>
          </cell>
          <cell r="H96">
            <v>13</v>
          </cell>
          <cell r="I96">
            <v>13</v>
          </cell>
          <cell r="J96">
            <v>0</v>
          </cell>
        </row>
        <row r="97">
          <cell r="B97" t="str">
            <v>Extra over; Shoes</v>
          </cell>
          <cell r="C97">
            <v>1</v>
          </cell>
          <cell r="D97">
            <v>1</v>
          </cell>
          <cell r="F97" t="str">
            <v>nr</v>
          </cell>
          <cell r="G97">
            <v>8</v>
          </cell>
          <cell r="H97">
            <v>8</v>
          </cell>
          <cell r="I97">
            <v>8</v>
          </cell>
          <cell r="J97">
            <v>0</v>
          </cell>
        </row>
        <row r="98">
          <cell r="B98" t="str">
            <v>Sundries to rainwater installations</v>
          </cell>
          <cell r="H98" t="str">
            <v/>
          </cell>
          <cell r="I98" t="str">
            <v/>
          </cell>
          <cell r="J98" t="str">
            <v/>
          </cell>
        </row>
        <row r="99">
          <cell r="B99" t="str">
            <v>110 mm Ø wire gratings</v>
          </cell>
          <cell r="C99">
            <v>1</v>
          </cell>
          <cell r="D99">
            <v>1</v>
          </cell>
          <cell r="F99" t="str">
            <v>nr</v>
          </cell>
          <cell r="G99">
            <v>20</v>
          </cell>
          <cell r="H99">
            <v>20</v>
          </cell>
          <cell r="I99">
            <v>20</v>
          </cell>
          <cell r="J99">
            <v>0</v>
          </cell>
        </row>
        <row r="100">
          <cell r="B100" t="str">
            <v>PAINTING AND SIMILAR WORKS</v>
          </cell>
          <cell r="H100" t="str">
            <v/>
          </cell>
          <cell r="I100" t="str">
            <v/>
          </cell>
          <cell r="J100" t="str">
            <v/>
          </cell>
        </row>
        <row r="101">
          <cell r="B101" t="str">
            <v>Knot prime and stop; apply one coat of wood primer: apply three coats first grade gloss enamel paint as "Sadolin" or other equal approved: on wood surfaces: to</v>
          </cell>
          <cell r="H101" t="str">
            <v/>
          </cell>
          <cell r="I101" t="str">
            <v/>
          </cell>
          <cell r="J101" t="str">
            <v/>
          </cell>
        </row>
        <row r="102">
          <cell r="B102" t="str">
            <v>Surfaces 200 - 300 mm girth; fascias</v>
          </cell>
          <cell r="C102">
            <v>3</v>
          </cell>
          <cell r="D102">
            <v>3</v>
          </cell>
          <cell r="F102" t="str">
            <v>lm</v>
          </cell>
          <cell r="G102">
            <v>2.4</v>
          </cell>
          <cell r="H102">
            <v>7</v>
          </cell>
          <cell r="I102">
            <v>7</v>
          </cell>
          <cell r="J102">
            <v>0</v>
          </cell>
        </row>
        <row r="103">
          <cell r="B103" t="str">
            <v>Prepare surfaces, apply one coat of approved wood primer and three coats clear polyurethane varnish to timber surfaces</v>
          </cell>
          <cell r="H103" t="str">
            <v/>
          </cell>
          <cell r="I103" t="str">
            <v/>
          </cell>
          <cell r="J103" t="str">
            <v/>
          </cell>
        </row>
        <row r="104">
          <cell r="B104" t="str">
            <v>Eaves soffites; over 300 mm wide</v>
          </cell>
          <cell r="C104">
            <v>1</v>
          </cell>
          <cell r="D104">
            <v>1</v>
          </cell>
          <cell r="F104" t="str">
            <v>m2</v>
          </cell>
          <cell r="G104">
            <v>8</v>
          </cell>
          <cell r="H104">
            <v>8</v>
          </cell>
          <cell r="I104">
            <v>8</v>
          </cell>
          <cell r="J104">
            <v>0</v>
          </cell>
        </row>
        <row r="105">
          <cell r="B105" t="str">
            <v>Prepare and apply zinc chromate primer and two coats gloss oil paint to steel surfaces, generally.</v>
          </cell>
          <cell r="C105">
            <v>6</v>
          </cell>
          <cell r="D105">
            <v>6</v>
          </cell>
          <cell r="F105" t="str">
            <v>m2</v>
          </cell>
          <cell r="G105">
            <v>8</v>
          </cell>
          <cell r="H105">
            <v>48</v>
          </cell>
          <cell r="I105">
            <v>48</v>
          </cell>
          <cell r="J105">
            <v>0</v>
          </cell>
        </row>
        <row r="106">
          <cell r="B106" t="str">
            <v>TOTAL ELEMENT No. 4 ROOF &amp; RW INSTALLATION TO SUMMARY</v>
          </cell>
          <cell r="H106">
            <v>941</v>
          </cell>
          <cell r="I106">
            <v>941</v>
          </cell>
          <cell r="J106">
            <v>0</v>
          </cell>
        </row>
        <row r="107">
          <cell r="B107" t="str">
            <v>ELEMENT No. 6 EXTERNAL WALLS</v>
          </cell>
          <cell r="H107" t="str">
            <v/>
          </cell>
          <cell r="I107" t="str">
            <v/>
          </cell>
          <cell r="J107" t="str">
            <v/>
          </cell>
        </row>
        <row r="108">
          <cell r="B108" t="str">
            <v>PRECAST CONCRETE</v>
          </cell>
          <cell r="H108" t="str">
            <v/>
          </cell>
          <cell r="I108" t="str">
            <v/>
          </cell>
          <cell r="J108" t="str">
            <v/>
          </cell>
        </row>
        <row r="109">
          <cell r="B109" t="str">
            <v>Precast concrete class 35 (35 N/mm2) units; as described.</v>
          </cell>
          <cell r="H109" t="str">
            <v/>
          </cell>
          <cell r="I109" t="str">
            <v/>
          </cell>
          <cell r="J109" t="str">
            <v/>
          </cell>
        </row>
        <row r="110">
          <cell r="B110" t="str">
            <v>75 x 285 mm splayed copping; sunk, twice weathered and throated.</v>
          </cell>
          <cell r="C110">
            <v>8</v>
          </cell>
          <cell r="D110">
            <v>8</v>
          </cell>
          <cell r="F110" t="str">
            <v>lm</v>
          </cell>
          <cell r="G110">
            <v>4.5</v>
          </cell>
          <cell r="H110">
            <v>36</v>
          </cell>
          <cell r="I110">
            <v>36</v>
          </cell>
          <cell r="J110">
            <v>0</v>
          </cell>
        </row>
        <row r="111">
          <cell r="B111" t="str">
            <v>75 x 285 mm sill; sunk, weathered and throated.</v>
          </cell>
          <cell r="C111">
            <v>3</v>
          </cell>
          <cell r="D111">
            <v>3</v>
          </cell>
          <cell r="F111" t="str">
            <v>lm</v>
          </cell>
          <cell r="G111">
            <v>4.5</v>
          </cell>
          <cell r="H111">
            <v>14</v>
          </cell>
          <cell r="I111">
            <v>14</v>
          </cell>
          <cell r="J111">
            <v>0</v>
          </cell>
        </row>
        <row r="112">
          <cell r="B112" t="str">
            <v>WALLING</v>
          </cell>
          <cell r="H112" t="str">
            <v/>
          </cell>
          <cell r="I112" t="str">
            <v/>
          </cell>
          <cell r="J112" t="str">
            <v/>
          </cell>
        </row>
        <row r="113">
          <cell r="B113" t="str">
            <v>Solid concrete block walling to BS 6073 (3.5N/mm2) and bedded and jointed in cement and sand (1:4) mortar including hoop iron every alternate course.</v>
          </cell>
          <cell r="H113" t="str">
            <v/>
          </cell>
          <cell r="I113" t="str">
            <v/>
          </cell>
          <cell r="J113" t="str">
            <v/>
          </cell>
        </row>
        <row r="114">
          <cell r="B114" t="str">
            <v>200 mm thick walling</v>
          </cell>
          <cell r="C114">
            <v>24</v>
          </cell>
          <cell r="D114">
            <v>24</v>
          </cell>
          <cell r="F114" t="str">
            <v>m2</v>
          </cell>
          <cell r="G114">
            <v>37.69</v>
          </cell>
          <cell r="H114">
            <v>905</v>
          </cell>
          <cell r="I114">
            <v>905</v>
          </cell>
          <cell r="J114">
            <v>0</v>
          </cell>
        </row>
        <row r="115">
          <cell r="B115" t="str">
            <v>Labour and materials for eaves filling in 230mm thick walls: 200 mm high.</v>
          </cell>
          <cell r="C115">
            <v>2</v>
          </cell>
          <cell r="D115">
            <v>2</v>
          </cell>
          <cell r="F115" t="str">
            <v>lm</v>
          </cell>
          <cell r="G115">
            <v>5</v>
          </cell>
          <cell r="H115">
            <v>10</v>
          </cell>
          <cell r="I115">
            <v>10</v>
          </cell>
          <cell r="J115">
            <v>0</v>
          </cell>
        </row>
        <row r="116">
          <cell r="B116" t="str">
            <v>FACEWORK</v>
          </cell>
          <cell r="H116" t="str">
            <v/>
          </cell>
          <cell r="I116" t="str">
            <v/>
          </cell>
          <cell r="J116" t="str">
            <v/>
          </cell>
        </row>
        <row r="117">
          <cell r="B117" t="str">
            <v>50 mm thick stone pitching in cement and sand mortar (1:4).</v>
          </cell>
          <cell r="C117">
            <v>2</v>
          </cell>
          <cell r="D117">
            <v>2</v>
          </cell>
          <cell r="F117" t="str">
            <v>m2</v>
          </cell>
          <cell r="G117">
            <v>10.25</v>
          </cell>
          <cell r="H117">
            <v>21</v>
          </cell>
          <cell r="I117">
            <v>21</v>
          </cell>
          <cell r="J117">
            <v>0</v>
          </cell>
        </row>
        <row r="118">
          <cell r="B118" t="str">
            <v>IN-SITU FINISHINGS</v>
          </cell>
          <cell r="H118" t="str">
            <v/>
          </cell>
          <cell r="I118" t="str">
            <v/>
          </cell>
          <cell r="J118" t="str">
            <v/>
          </cell>
        </row>
        <row r="119">
          <cell r="B119" t="str">
            <v>External cement and sand (1:4) render: wood trowelled: on masonry or concrete: to</v>
          </cell>
          <cell r="H119" t="str">
            <v/>
          </cell>
          <cell r="I119" t="str">
            <v/>
          </cell>
          <cell r="J119" t="str">
            <v/>
          </cell>
        </row>
        <row r="120">
          <cell r="B120" t="str">
            <v>Masonry surfaces externally</v>
          </cell>
          <cell r="C120">
            <v>27</v>
          </cell>
          <cell r="D120">
            <v>27</v>
          </cell>
          <cell r="F120" t="str">
            <v>m2</v>
          </cell>
          <cell r="G120">
            <v>3</v>
          </cell>
          <cell r="H120">
            <v>81</v>
          </cell>
          <cell r="I120">
            <v>81</v>
          </cell>
          <cell r="J120">
            <v>0</v>
          </cell>
        </row>
        <row r="121">
          <cell r="B121" t="str">
            <v>PAINTING AND SIMILAR WORKS</v>
          </cell>
          <cell r="H121" t="str">
            <v/>
          </cell>
          <cell r="I121" t="str">
            <v/>
          </cell>
          <cell r="J121" t="str">
            <v/>
          </cell>
        </row>
        <row r="122">
          <cell r="B122" t="str">
            <v>Supply and apply one undercoat and three coats of 'weather guard' emulsion paint to:</v>
          </cell>
          <cell r="H122" t="str">
            <v/>
          </cell>
          <cell r="I122" t="str">
            <v/>
          </cell>
          <cell r="J122" t="str">
            <v/>
          </cell>
        </row>
        <row r="123">
          <cell r="B123" t="str">
            <v>Rendered externally</v>
          </cell>
          <cell r="C123">
            <v>27</v>
          </cell>
          <cell r="D123">
            <v>27</v>
          </cell>
          <cell r="F123" t="str">
            <v>m2</v>
          </cell>
          <cell r="G123">
            <v>8</v>
          </cell>
          <cell r="H123">
            <v>216</v>
          </cell>
          <cell r="I123">
            <v>216</v>
          </cell>
          <cell r="J123">
            <v>0</v>
          </cell>
        </row>
        <row r="124">
          <cell r="B124" t="str">
            <v>TOTAL ELEMENT No. 6 EXTERNAL WALLS TO SUMMARY</v>
          </cell>
          <cell r="H124">
            <v>1283</v>
          </cell>
          <cell r="I124">
            <v>1283</v>
          </cell>
          <cell r="J124">
            <v>0</v>
          </cell>
        </row>
        <row r="125">
          <cell r="B125" t="str">
            <v>ELEMENT No. 7 WINDOWS &amp; EXTERNAL DOORS</v>
          </cell>
          <cell r="H125" t="str">
            <v/>
          </cell>
          <cell r="I125" t="str">
            <v/>
          </cell>
          <cell r="J125" t="str">
            <v/>
          </cell>
        </row>
        <row r="126">
          <cell r="B126" t="str">
            <v>COMPOSITE UNITS</v>
          </cell>
          <cell r="H126" t="str">
            <v/>
          </cell>
          <cell r="I126" t="str">
            <v/>
          </cell>
          <cell r="J126" t="str">
            <v/>
          </cell>
        </row>
        <row r="127">
          <cell r="B127" t="str">
            <v>Supply, assemble and fix the following purposed-made steel casement units tocomply to BS 990, manufactured from standard window and door sections (angles, squares, rectangulars, tees, omega profiles, bottle profiles etc) all 3 mm thick; obtained from an a</v>
          </cell>
          <cell r="H127" t="str">
            <v/>
          </cell>
          <cell r="I127" t="str">
            <v/>
          </cell>
          <cell r="J127" t="str">
            <v/>
          </cell>
        </row>
        <row r="128">
          <cell r="B128" t="str">
            <v>Door overall size 900 x 2100 mm high including outer framing: 1 No. shutter; 900 x 2100 mm high..</v>
          </cell>
          <cell r="C128">
            <v>1</v>
          </cell>
          <cell r="F128" t="str">
            <v>nr</v>
          </cell>
          <cell r="G128">
            <v>237</v>
          </cell>
          <cell r="H128">
            <v>237</v>
          </cell>
          <cell r="I128">
            <v>0</v>
          </cell>
          <cell r="J128">
            <v>0</v>
          </cell>
        </row>
        <row r="129">
          <cell r="B129" t="str">
            <v>Window overall size 2350 x 1200 mm high including outer framing; corner window; 2 No. opening lights; permanent vent on top 210 mm deep.</v>
          </cell>
          <cell r="C129">
            <v>1</v>
          </cell>
          <cell r="F129" t="str">
            <v>nr</v>
          </cell>
          <cell r="G129">
            <v>353</v>
          </cell>
          <cell r="H129">
            <v>353</v>
          </cell>
          <cell r="I129">
            <v>0</v>
          </cell>
          <cell r="J129">
            <v>0</v>
          </cell>
        </row>
        <row r="130">
          <cell r="B130" t="str">
            <v>Window overall size1200 x 1200 mm high including outer framing; corner window; 2 No. opening lights; permanent vent on top 210 mm deep.</v>
          </cell>
          <cell r="D130">
            <v>2</v>
          </cell>
          <cell r="F130" t="str">
            <v>nr</v>
          </cell>
          <cell r="G130">
            <v>180.25531914893614</v>
          </cell>
          <cell r="H130">
            <v>0</v>
          </cell>
          <cell r="I130">
            <v>361</v>
          </cell>
          <cell r="J130">
            <v>0</v>
          </cell>
        </row>
        <row r="131">
          <cell r="B131" t="str">
            <v>GLASS IN OPENINGS</v>
          </cell>
          <cell r="H131" t="str">
            <v/>
          </cell>
          <cell r="I131" t="str">
            <v/>
          </cell>
          <cell r="J131" t="str">
            <v/>
          </cell>
        </row>
        <row r="132">
          <cell r="B132" t="str">
            <v>Glass, BS 952, clear sheet; SQ;</v>
          </cell>
          <cell r="H132" t="str">
            <v/>
          </cell>
          <cell r="I132" t="str">
            <v/>
          </cell>
          <cell r="J132" t="str">
            <v/>
          </cell>
        </row>
        <row r="133">
          <cell r="B133" t="str">
            <v>5 mm thick to metal rebates with BS 544 putty; in panes 0.10 - 0.50 m2</v>
          </cell>
          <cell r="C133">
            <v>2</v>
          </cell>
          <cell r="D133">
            <v>3</v>
          </cell>
          <cell r="F133" t="str">
            <v>m2</v>
          </cell>
          <cell r="G133">
            <v>5</v>
          </cell>
          <cell r="H133">
            <v>10</v>
          </cell>
          <cell r="I133">
            <v>15</v>
          </cell>
          <cell r="J133">
            <v>0</v>
          </cell>
        </row>
        <row r="134">
          <cell r="B134" t="str">
            <v>PAINTING AND SIMILAR WORKS</v>
          </cell>
          <cell r="H134" t="str">
            <v/>
          </cell>
          <cell r="I134" t="str">
            <v/>
          </cell>
          <cell r="J134" t="str">
            <v/>
          </cell>
        </row>
        <row r="135">
          <cell r="B135" t="str">
            <v>Prepare surfaces: apply one undercoat and three coats super gloss enamel paint: to metal surfaces</v>
          </cell>
          <cell r="H135" t="str">
            <v/>
          </cell>
          <cell r="I135" t="str">
            <v/>
          </cell>
          <cell r="J135" t="str">
            <v/>
          </cell>
        </row>
        <row r="136">
          <cell r="B136" t="str">
            <v>Glazed steel surfaces</v>
          </cell>
          <cell r="C136">
            <v>8</v>
          </cell>
          <cell r="D136">
            <v>8</v>
          </cell>
          <cell r="F136" t="str">
            <v>m2</v>
          </cell>
          <cell r="G136">
            <v>8</v>
          </cell>
          <cell r="H136">
            <v>64</v>
          </cell>
          <cell r="I136">
            <v>64</v>
          </cell>
          <cell r="J136">
            <v>0</v>
          </cell>
        </row>
        <row r="137">
          <cell r="B137" t="str">
            <v>TOTAL ELEMENT No. 7 WINDOWS &amp; EXTERNAL DOORS TO SUMMARY</v>
          </cell>
          <cell r="H137">
            <v>664</v>
          </cell>
          <cell r="I137">
            <v>440</v>
          </cell>
          <cell r="J137">
            <v>0</v>
          </cell>
        </row>
        <row r="138">
          <cell r="B138" t="str">
            <v>ELEMENT No. 10 WALL FINISHES</v>
          </cell>
          <cell r="H138" t="str">
            <v/>
          </cell>
          <cell r="I138" t="str">
            <v/>
          </cell>
          <cell r="J138" t="str">
            <v/>
          </cell>
        </row>
        <row r="139">
          <cell r="B139" t="str">
            <v>IN-SITU FINISHINGS</v>
          </cell>
          <cell r="H139" t="str">
            <v/>
          </cell>
          <cell r="I139" t="str">
            <v/>
          </cell>
          <cell r="J139" t="str">
            <v/>
          </cell>
        </row>
        <row r="140">
          <cell r="B140" t="str">
            <v>Plaster: 9 mm first coat of cement/lime putty/sand (1:2:9): 4 mm second coat of cement/lime putty/sand (1:1:6): steel trowelled: to</v>
          </cell>
          <cell r="H140" t="str">
            <v/>
          </cell>
          <cell r="I140" t="str">
            <v/>
          </cell>
          <cell r="J140" t="str">
            <v/>
          </cell>
        </row>
        <row r="141">
          <cell r="B141" t="str">
            <v>Masonry and concrete surfaces</v>
          </cell>
          <cell r="C141">
            <v>27</v>
          </cell>
          <cell r="D141">
            <v>27</v>
          </cell>
          <cell r="F141" t="str">
            <v>m2</v>
          </cell>
          <cell r="G141">
            <v>3</v>
          </cell>
          <cell r="H141">
            <v>81</v>
          </cell>
          <cell r="I141">
            <v>81</v>
          </cell>
          <cell r="J141">
            <v>0</v>
          </cell>
        </row>
        <row r="142">
          <cell r="B142" t="str">
            <v>PAINTING AND SIMILAR WORKS</v>
          </cell>
          <cell r="H142" t="str">
            <v/>
          </cell>
          <cell r="I142" t="str">
            <v/>
          </cell>
          <cell r="J142" t="str">
            <v/>
          </cell>
        </row>
        <row r="143">
          <cell r="B143" t="str">
            <v>Prepare surfaces: apply one undercoats and three coats first grade silk vinyl emulsion paint: to steel trowelled plastered surfaces</v>
          </cell>
          <cell r="H143" t="str">
            <v/>
          </cell>
          <cell r="I143" t="str">
            <v/>
          </cell>
          <cell r="J143" t="str">
            <v/>
          </cell>
        </row>
        <row r="144">
          <cell r="B144" t="str">
            <v>Plastered surfaces internally</v>
          </cell>
          <cell r="C144">
            <v>27</v>
          </cell>
          <cell r="D144">
            <v>27</v>
          </cell>
          <cell r="F144" t="str">
            <v>m2</v>
          </cell>
          <cell r="G144">
            <v>8</v>
          </cell>
          <cell r="H144">
            <v>216</v>
          </cell>
          <cell r="I144">
            <v>216</v>
          </cell>
          <cell r="J144">
            <v>0</v>
          </cell>
        </row>
        <row r="145">
          <cell r="B145" t="str">
            <v>TOTAL ELEMENT No. 10 WALL FINISHES TO SUMMARY</v>
          </cell>
          <cell r="H145">
            <v>297</v>
          </cell>
          <cell r="I145">
            <v>297</v>
          </cell>
          <cell r="J145">
            <v>0</v>
          </cell>
        </row>
        <row r="146">
          <cell r="B146" t="str">
            <v>ELEMENT No. 11 FLOOR FINISHES</v>
          </cell>
          <cell r="H146" t="str">
            <v/>
          </cell>
          <cell r="I146" t="str">
            <v/>
          </cell>
          <cell r="J146" t="str">
            <v/>
          </cell>
        </row>
        <row r="147">
          <cell r="B147" t="str">
            <v>BEDS AND BACKINGS</v>
          </cell>
          <cell r="H147" t="str">
            <v/>
          </cell>
          <cell r="I147" t="str">
            <v/>
          </cell>
          <cell r="J147" t="str">
            <v/>
          </cell>
        </row>
        <row r="148">
          <cell r="B148" t="str">
            <v>Mortar, cement and sand (1:3); internal;</v>
          </cell>
          <cell r="H148" t="str">
            <v/>
          </cell>
          <cell r="I148" t="str">
            <v/>
          </cell>
          <cell r="J148" t="str">
            <v/>
          </cell>
        </row>
        <row r="149">
          <cell r="B149" t="str">
            <v>28 mm work to floors on concrete base; level or to falls; trowelled to receive ceramic flooring.</v>
          </cell>
          <cell r="C149">
            <v>5</v>
          </cell>
          <cell r="D149">
            <v>5</v>
          </cell>
          <cell r="F149" t="str">
            <v>m2</v>
          </cell>
          <cell r="G149">
            <v>5.7</v>
          </cell>
          <cell r="H149">
            <v>29</v>
          </cell>
          <cell r="I149">
            <v>29</v>
          </cell>
          <cell r="J149">
            <v>0</v>
          </cell>
        </row>
        <row r="150">
          <cell r="B150" t="str">
            <v>IN-SITU FINISHINGS</v>
          </cell>
          <cell r="H150" t="str">
            <v/>
          </cell>
          <cell r="I150" t="str">
            <v/>
          </cell>
          <cell r="J150" t="str">
            <v/>
          </cell>
        </row>
        <row r="151">
          <cell r="B151" t="str">
            <v>Supply and fix the following coloured non-slip ceramic floor tiles: on prepared screed (m/s): joints pointed in matching cement grout;</v>
          </cell>
          <cell r="H151" t="str">
            <v/>
          </cell>
          <cell r="I151" t="str">
            <v/>
          </cell>
          <cell r="J151" t="str">
            <v/>
          </cell>
        </row>
        <row r="152">
          <cell r="B152" t="str">
            <v>300 x 300 x 12 mm floor tiles</v>
          </cell>
          <cell r="C152">
            <v>5</v>
          </cell>
          <cell r="D152">
            <v>5</v>
          </cell>
          <cell r="F152" t="str">
            <v>m2</v>
          </cell>
          <cell r="G152">
            <v>40</v>
          </cell>
          <cell r="H152">
            <v>200</v>
          </cell>
          <cell r="I152">
            <v>200</v>
          </cell>
          <cell r="J152">
            <v>0</v>
          </cell>
        </row>
        <row r="153">
          <cell r="B153" t="str">
            <v>10 x 150 mm skirting</v>
          </cell>
          <cell r="C153">
            <v>9</v>
          </cell>
          <cell r="D153">
            <v>9</v>
          </cell>
          <cell r="F153" t="str">
            <v>lm</v>
          </cell>
          <cell r="G153">
            <v>8</v>
          </cell>
          <cell r="H153">
            <v>72</v>
          </cell>
          <cell r="I153">
            <v>72</v>
          </cell>
          <cell r="J153">
            <v>0</v>
          </cell>
        </row>
        <row r="154">
          <cell r="B154" t="str">
            <v>TOTAL ELEMENT No. 11 FLOOR FINISHES TO SUMMARY</v>
          </cell>
          <cell r="H154">
            <v>301</v>
          </cell>
          <cell r="I154">
            <v>301</v>
          </cell>
          <cell r="J154">
            <v>0</v>
          </cell>
        </row>
        <row r="155">
          <cell r="B155" t="str">
            <v>ELEMENT No. 12 CEILING FINISHES</v>
          </cell>
          <cell r="H155" t="str">
            <v/>
          </cell>
          <cell r="I155" t="str">
            <v/>
          </cell>
          <cell r="J155" t="str">
            <v/>
          </cell>
        </row>
        <row r="156">
          <cell r="B156" t="str">
            <v>Softwood BS 5268 grade SS strength, class SC4, sawn unless otherwise stated; pressure impregnated.</v>
          </cell>
          <cell r="H156" t="str">
            <v/>
          </cell>
          <cell r="I156" t="str">
            <v/>
          </cell>
          <cell r="J156" t="str">
            <v/>
          </cell>
        </row>
        <row r="157">
          <cell r="B157" t="str">
            <v>Ceiling structure</v>
          </cell>
          <cell r="H157" t="str">
            <v/>
          </cell>
          <cell r="I157" t="str">
            <v/>
          </cell>
          <cell r="J157" t="str">
            <v/>
          </cell>
        </row>
        <row r="158">
          <cell r="B158" t="str">
            <v>50 x 150 mm Joists; plugged</v>
          </cell>
          <cell r="C158">
            <v>9</v>
          </cell>
          <cell r="D158">
            <v>9</v>
          </cell>
          <cell r="F158" t="str">
            <v>lm</v>
          </cell>
          <cell r="G158">
            <v>6</v>
          </cell>
          <cell r="H158">
            <v>54</v>
          </cell>
          <cell r="I158">
            <v>54</v>
          </cell>
          <cell r="J158">
            <v>0</v>
          </cell>
        </row>
        <row r="159">
          <cell r="B159" t="str">
            <v>50 x 100 mm joists</v>
          </cell>
          <cell r="C159">
            <v>9</v>
          </cell>
          <cell r="D159">
            <v>9</v>
          </cell>
          <cell r="F159" t="str">
            <v>lm</v>
          </cell>
          <cell r="G159">
            <v>4</v>
          </cell>
          <cell r="H159">
            <v>36</v>
          </cell>
          <cell r="I159">
            <v>36</v>
          </cell>
          <cell r="J159">
            <v>0</v>
          </cell>
        </row>
        <row r="160">
          <cell r="B160" t="str">
            <v>50 x 50 mm branderings</v>
          </cell>
          <cell r="C160">
            <v>10</v>
          </cell>
          <cell r="D160">
            <v>10</v>
          </cell>
          <cell r="F160" t="str">
            <v>lm</v>
          </cell>
          <cell r="G160">
            <v>2</v>
          </cell>
          <cell r="H160">
            <v>20</v>
          </cell>
          <cell r="I160">
            <v>20</v>
          </cell>
          <cell r="J160">
            <v>0</v>
          </cell>
        </row>
        <row r="161">
          <cell r="B161" t="str">
            <v>15 mm thick plaster on and including expanded metal lath in two two coats with rough finish.</v>
          </cell>
          <cell r="H161" t="str">
            <v/>
          </cell>
          <cell r="I161" t="str">
            <v/>
          </cell>
          <cell r="J161" t="str">
            <v/>
          </cell>
        </row>
        <row r="162">
          <cell r="B162" t="str">
            <v>Ceiling coverings; 15 mm thick.</v>
          </cell>
          <cell r="C162">
            <v>5</v>
          </cell>
          <cell r="D162">
            <v>5</v>
          </cell>
          <cell r="F162" t="str">
            <v>m2</v>
          </cell>
          <cell r="G162">
            <v>20</v>
          </cell>
          <cell r="H162">
            <v>100</v>
          </cell>
          <cell r="I162">
            <v>100</v>
          </cell>
          <cell r="J162">
            <v>0</v>
          </cell>
        </row>
        <row r="163">
          <cell r="B163" t="str">
            <v>Cornices; 20 x 150 mm</v>
          </cell>
          <cell r="C163">
            <v>9</v>
          </cell>
          <cell r="D163">
            <v>9</v>
          </cell>
          <cell r="F163" t="str">
            <v>lm</v>
          </cell>
          <cell r="G163">
            <v>4</v>
          </cell>
          <cell r="H163">
            <v>36</v>
          </cell>
          <cell r="I163">
            <v>36</v>
          </cell>
          <cell r="J163">
            <v>0</v>
          </cell>
        </row>
        <row r="164">
          <cell r="B164" t="str">
            <v>Extra over ceiling finish for trap door 600 x 600 mm</v>
          </cell>
          <cell r="C164">
            <v>1</v>
          </cell>
          <cell r="D164">
            <v>1</v>
          </cell>
          <cell r="F164" t="str">
            <v>nr</v>
          </cell>
          <cell r="G164">
            <v>45</v>
          </cell>
          <cell r="H164">
            <v>45</v>
          </cell>
          <cell r="I164">
            <v>45</v>
          </cell>
          <cell r="J164">
            <v>0</v>
          </cell>
        </row>
        <row r="165">
          <cell r="B165" t="str">
            <v>Prepare surfaces: apply one undercoats and three coats first grade silk vinyl emulsion paint: to steel trowelled plastered surfaces</v>
          </cell>
          <cell r="H165" t="str">
            <v/>
          </cell>
          <cell r="I165" t="str">
            <v/>
          </cell>
          <cell r="J165" t="str">
            <v/>
          </cell>
        </row>
        <row r="166">
          <cell r="B166" t="str">
            <v>Plastered surfaces internally</v>
          </cell>
          <cell r="C166">
            <v>5</v>
          </cell>
          <cell r="D166">
            <v>5</v>
          </cell>
          <cell r="F166" t="str">
            <v>m2</v>
          </cell>
          <cell r="G166">
            <v>8</v>
          </cell>
          <cell r="H166">
            <v>40</v>
          </cell>
          <cell r="I166">
            <v>40</v>
          </cell>
          <cell r="J166">
            <v>0</v>
          </cell>
        </row>
        <row r="167">
          <cell r="B167" t="str">
            <v>Surfaces not exceeding 100 mm girth.</v>
          </cell>
          <cell r="C167">
            <v>9</v>
          </cell>
          <cell r="D167">
            <v>9</v>
          </cell>
          <cell r="F167" t="str">
            <v>lm</v>
          </cell>
          <cell r="G167">
            <v>4</v>
          </cell>
          <cell r="H167">
            <v>36</v>
          </cell>
          <cell r="I167">
            <v>36</v>
          </cell>
          <cell r="J167">
            <v>0</v>
          </cell>
        </row>
        <row r="168">
          <cell r="B168" t="str">
            <v>TOTAL ELEMENT No. 12 CEILING FINISHES TO SUMMARY</v>
          </cell>
          <cell r="H168">
            <v>367</v>
          </cell>
          <cell r="I168">
            <v>367</v>
          </cell>
          <cell r="J168">
            <v>0</v>
          </cell>
        </row>
        <row r="169">
          <cell r="B169" t="str">
            <v>ELEMENT No. 18 BUILDERS’ WORK</v>
          </cell>
          <cell r="H169" t="str">
            <v/>
          </cell>
          <cell r="I169" t="str">
            <v/>
          </cell>
          <cell r="J169" t="str">
            <v/>
          </cell>
        </row>
        <row r="170">
          <cell r="B170" t="str">
            <v>Builder's work;</v>
          </cell>
          <cell r="H170" t="str">
            <v/>
          </cell>
          <cell r="I170" t="str">
            <v/>
          </cell>
          <cell r="J170" t="str">
            <v/>
          </cell>
        </row>
        <row r="171">
          <cell r="B171" t="str">
            <v>Allow for builders work for cutting and forming holes, notches, mortices, sinking and chases in both the structure and its coverings and for all making good after electrical installation.</v>
          </cell>
          <cell r="C171">
            <v>1</v>
          </cell>
          <cell r="D171">
            <v>1</v>
          </cell>
          <cell r="F171" t="str">
            <v>sum</v>
          </cell>
          <cell r="G171">
            <v>500</v>
          </cell>
          <cell r="H171">
            <v>500</v>
          </cell>
          <cell r="I171">
            <v>500</v>
          </cell>
          <cell r="J171">
            <v>0</v>
          </cell>
        </row>
        <row r="172">
          <cell r="B172" t="str">
            <v>TOTAL ELEMENT No. 18 BUILDERS’ WORK TO SUMMARY</v>
          </cell>
          <cell r="H172">
            <v>500</v>
          </cell>
          <cell r="I172">
            <v>500</v>
          </cell>
          <cell r="J172">
            <v>0</v>
          </cell>
        </row>
      </sheetData>
      <sheetData sheetId="6"/>
      <sheetData sheetId="7"/>
      <sheetData sheetId="8"/>
      <sheetData sheetId="9"/>
      <sheetData sheetId="10"/>
      <sheetData sheetId="11"/>
      <sheetData sheetId="12"/>
      <sheetData sheetId="13">
        <row r="2">
          <cell r="C2" t="str">
            <v>BoQ</v>
          </cell>
          <cell r="D2" t="str">
            <v>Forecast</v>
          </cell>
          <cell r="E2" t="str">
            <v>Done</v>
          </cell>
          <cell r="H2" t="str">
            <v>BoQ</v>
          </cell>
          <cell r="I2" t="str">
            <v>Forecast</v>
          </cell>
          <cell r="J2" t="str">
            <v>Done</v>
          </cell>
        </row>
        <row r="3">
          <cell r="B3" t="str">
            <v>SECTION No. 1 MAIN LOW VOLTAGE BOARD</v>
          </cell>
        </row>
        <row r="4">
          <cell r="B4" t="str">
            <v>Supply, install, test, commission and handover in working condition the following:</v>
          </cell>
        </row>
        <row r="5">
          <cell r="B5" t="str">
            <v>A new main low voltage switchboard fabricated from degreased, galvanised, 10 gauge steel metal sheet, spray painted with approved colour of paint and baked for ground mounting with top and bottom cable entry provisions complete with view glass for the pow</v>
          </cell>
          <cell r="C5">
            <v>1</v>
          </cell>
          <cell r="D5">
            <v>1</v>
          </cell>
          <cell r="F5" t="str">
            <v>nr</v>
          </cell>
          <cell r="G5">
            <v>3704</v>
          </cell>
          <cell r="H5">
            <v>3704</v>
          </cell>
          <cell r="I5">
            <v>3704</v>
          </cell>
          <cell r="J5">
            <v>0</v>
          </cell>
        </row>
        <row r="6">
          <cell r="B6" t="str">
            <v xml:space="preserve">i)   250A, 4-Pole annealed copper bus bars and Protective Earth Bar </v>
          </cell>
          <cell r="C6">
            <v>5</v>
          </cell>
          <cell r="D6">
            <v>5</v>
          </cell>
          <cell r="F6" t="str">
            <v>nr</v>
          </cell>
          <cell r="G6">
            <v>1389</v>
          </cell>
          <cell r="H6">
            <v>6945</v>
          </cell>
          <cell r="I6">
            <v>6945</v>
          </cell>
          <cell r="J6">
            <v>0</v>
          </cell>
        </row>
        <row r="7">
          <cell r="B7" t="str">
            <v>ii) Main incomer , 200A TPN Isolator.</v>
          </cell>
          <cell r="C7">
            <v>1</v>
          </cell>
          <cell r="D7">
            <v>1</v>
          </cell>
          <cell r="F7" t="str">
            <v>nr</v>
          </cell>
          <cell r="G7">
            <v>11241</v>
          </cell>
          <cell r="H7">
            <v>11241</v>
          </cell>
          <cell r="I7">
            <v>11241</v>
          </cell>
          <cell r="J7">
            <v>0</v>
          </cell>
        </row>
        <row r="8">
          <cell r="B8" t="str">
            <v>iii) Sub main incomer , 150A TPN adjustable MCCB.</v>
          </cell>
          <cell r="C8">
            <v>1</v>
          </cell>
          <cell r="D8">
            <v>1</v>
          </cell>
          <cell r="F8" t="str">
            <v>nr</v>
          </cell>
          <cell r="G8">
            <v>1534</v>
          </cell>
          <cell r="H8">
            <v>1534</v>
          </cell>
          <cell r="I8">
            <v>1534</v>
          </cell>
          <cell r="J8">
            <v>0</v>
          </cell>
        </row>
        <row r="9">
          <cell r="B9" t="str">
            <v>iv) 60A TPN adjustable MCCB as outgoing circuit feeds Amenity /security lighting.</v>
          </cell>
          <cell r="C9">
            <v>1</v>
          </cell>
          <cell r="D9">
            <v>1</v>
          </cell>
          <cell r="F9" t="str">
            <v>nr</v>
          </cell>
          <cell r="G9">
            <v>939</v>
          </cell>
          <cell r="H9">
            <v>939</v>
          </cell>
          <cell r="I9">
            <v>939</v>
          </cell>
          <cell r="J9">
            <v>0</v>
          </cell>
        </row>
        <row r="10">
          <cell r="B10" t="str">
            <v xml:space="preserve"> v) 40A TPN adjustable MCCB as outgoing circuit feeds for 2 cold rooms.</v>
          </cell>
          <cell r="C10">
            <v>1</v>
          </cell>
          <cell r="D10">
            <v>1</v>
          </cell>
          <cell r="F10" t="str">
            <v>nr</v>
          </cell>
          <cell r="G10">
            <v>939</v>
          </cell>
          <cell r="H10">
            <v>939</v>
          </cell>
          <cell r="I10">
            <v>939</v>
          </cell>
          <cell r="J10">
            <v>0</v>
          </cell>
        </row>
        <row r="11">
          <cell r="B11" t="str">
            <v xml:space="preserve"> vi) 60A TPN MCCB as outgoing circuit feeds for forklift charging bay.</v>
          </cell>
          <cell r="C11">
            <v>1</v>
          </cell>
          <cell r="D11">
            <v>1</v>
          </cell>
          <cell r="F11" t="str">
            <v>nr</v>
          </cell>
          <cell r="G11">
            <v>939</v>
          </cell>
          <cell r="H11">
            <v>939</v>
          </cell>
          <cell r="I11">
            <v>939</v>
          </cell>
          <cell r="J11">
            <v>0</v>
          </cell>
        </row>
        <row r="12">
          <cell r="B12" t="str">
            <v xml:space="preserve"> vii) 40A TPN MCCB as outgoing circuit feeds for UPS inputs.</v>
          </cell>
          <cell r="C12">
            <v>1</v>
          </cell>
          <cell r="D12">
            <v>1</v>
          </cell>
          <cell r="F12" t="str">
            <v>nr</v>
          </cell>
          <cell r="G12">
            <v>939</v>
          </cell>
          <cell r="H12">
            <v>939</v>
          </cell>
          <cell r="I12">
            <v>939</v>
          </cell>
          <cell r="J12">
            <v>0</v>
          </cell>
        </row>
        <row r="13">
          <cell r="B13" t="str">
            <v xml:space="preserve"> viii) 60A TPN MCCB as outgoing circuit feeds for normal power, lighting and sockets.</v>
          </cell>
          <cell r="C13">
            <v>1</v>
          </cell>
          <cell r="D13">
            <v>1</v>
          </cell>
          <cell r="F13" t="str">
            <v>nr</v>
          </cell>
          <cell r="G13">
            <v>939</v>
          </cell>
          <cell r="H13">
            <v>939</v>
          </cell>
          <cell r="I13">
            <v>939</v>
          </cell>
          <cell r="J13">
            <v>0</v>
          </cell>
        </row>
        <row r="14">
          <cell r="B14" t="str">
            <v>ix) Space to accommodate Power cut-outs &amp; CTs by Electrogaz.</v>
          </cell>
          <cell r="C14">
            <v>1</v>
          </cell>
          <cell r="D14">
            <v>1</v>
          </cell>
          <cell r="F14" t="str">
            <v>nr</v>
          </cell>
          <cell r="G14">
            <v>370</v>
          </cell>
          <cell r="H14">
            <v>370</v>
          </cell>
          <cell r="I14">
            <v>370</v>
          </cell>
          <cell r="J14">
            <v>0</v>
          </cell>
        </row>
        <row r="15">
          <cell r="B15" t="str">
            <v>x) Protective earthing termination point.</v>
          </cell>
          <cell r="C15">
            <v>1</v>
          </cell>
          <cell r="D15">
            <v>1</v>
          </cell>
          <cell r="F15" t="str">
            <v>nr</v>
          </cell>
          <cell r="G15">
            <v>556</v>
          </cell>
          <cell r="H15">
            <v>556</v>
          </cell>
          <cell r="I15">
            <v>556</v>
          </cell>
          <cell r="J15">
            <v>0</v>
          </cell>
        </row>
        <row r="16">
          <cell r="B16" t="str">
            <v>xii) Power indication meters comprising of an a mmeter and voltmeter as shown on the Schematic Layout Protective earthing termination point.</v>
          </cell>
          <cell r="C16">
            <v>1</v>
          </cell>
          <cell r="D16">
            <v>1</v>
          </cell>
          <cell r="F16" t="str">
            <v>nr</v>
          </cell>
          <cell r="G16">
            <v>222</v>
          </cell>
          <cell r="H16">
            <v>222</v>
          </cell>
          <cell r="I16">
            <v>222</v>
          </cell>
          <cell r="J16">
            <v>0</v>
          </cell>
        </row>
        <row r="17">
          <cell r="B17" t="str">
            <v>xiii) Allow for earthing of the meter board using 1 x 35 mm2 PVC/SWA/PVC single core copper cables.</v>
          </cell>
          <cell r="C17">
            <v>30</v>
          </cell>
          <cell r="D17">
            <v>30</v>
          </cell>
          <cell r="F17" t="str">
            <v>m</v>
          </cell>
          <cell r="G17">
            <v>17</v>
          </cell>
          <cell r="H17">
            <v>510</v>
          </cell>
          <cell r="I17">
            <v>510</v>
          </cell>
          <cell r="J17">
            <v>0</v>
          </cell>
        </row>
        <row r="18">
          <cell r="B18" t="str">
            <v>xiv) TPN surge 40 KA Arrestor and shunt TPN MCB</v>
          </cell>
          <cell r="C18">
            <v>1</v>
          </cell>
          <cell r="D18">
            <v>1</v>
          </cell>
          <cell r="F18" t="str">
            <v>nr</v>
          </cell>
          <cell r="G18">
            <v>2778</v>
          </cell>
          <cell r="H18">
            <v>2778</v>
          </cell>
          <cell r="I18">
            <v>2778</v>
          </cell>
          <cell r="J18">
            <v>0</v>
          </cell>
        </row>
        <row r="19">
          <cell r="B19" t="str">
            <v>Allow for supply and installation of 1500 mm Copper Earth Rods for the meter board complete with the clamp, nuts etc</v>
          </cell>
          <cell r="C19">
            <v>12</v>
          </cell>
          <cell r="D19">
            <v>12</v>
          </cell>
          <cell r="F19" t="str">
            <v>nr</v>
          </cell>
          <cell r="G19">
            <v>110</v>
          </cell>
          <cell r="H19">
            <v>1320</v>
          </cell>
          <cell r="I19">
            <v>1320</v>
          </cell>
          <cell r="J19">
            <v>0</v>
          </cell>
        </row>
        <row r="20">
          <cell r="B20" t="str">
            <v xml:space="preserve">Allow for preparation of the earth pit of minimum size 600 x 600 mm complete with earth pit concrete cover appropriately engraved as ‘EARTH PIT COVER, DO NOT REMOVE’ </v>
          </cell>
          <cell r="C20">
            <v>3</v>
          </cell>
          <cell r="D20">
            <v>3</v>
          </cell>
          <cell r="F20" t="str">
            <v>nr</v>
          </cell>
          <cell r="G20">
            <v>556</v>
          </cell>
          <cell r="H20">
            <v>1668</v>
          </cell>
          <cell r="I20">
            <v>1668</v>
          </cell>
          <cell r="J20">
            <v>0</v>
          </cell>
        </row>
        <row r="21">
          <cell r="B21" t="str">
            <v xml:space="preserve">Allow for labelling of the earthing arrangement as appropriate with weatherproof label tags marked as ‘SAFETY ELECTRIC EARTH, DO NOT REMOVE’ </v>
          </cell>
          <cell r="C21">
            <v>3</v>
          </cell>
          <cell r="D21">
            <v>3</v>
          </cell>
          <cell r="F21" t="str">
            <v>sum</v>
          </cell>
          <cell r="G21">
            <v>93</v>
          </cell>
          <cell r="H21">
            <v>279</v>
          </cell>
          <cell r="I21">
            <v>279</v>
          </cell>
          <cell r="J21">
            <v>0</v>
          </cell>
        </row>
        <row r="22">
          <cell r="B22" t="str">
            <v xml:space="preserve">Allow for testing of the integrity of the earthing arrangement to ensure earth loop impedance less than 10 Ohms is achieved. </v>
          </cell>
          <cell r="C22">
            <v>3</v>
          </cell>
          <cell r="D22">
            <v>3</v>
          </cell>
          <cell r="F22" t="str">
            <v>sum</v>
          </cell>
          <cell r="G22">
            <v>185</v>
          </cell>
          <cell r="H22">
            <v>555</v>
          </cell>
          <cell r="I22">
            <v>555</v>
          </cell>
          <cell r="J22">
            <v>0</v>
          </cell>
        </row>
        <row r="23">
          <cell r="B23" t="str">
            <v xml:space="preserve">Emergency shut down switch to shunt trip </v>
          </cell>
          <cell r="C23">
            <v>1</v>
          </cell>
          <cell r="D23">
            <v>1</v>
          </cell>
          <cell r="F23" t="str">
            <v>sum</v>
          </cell>
          <cell r="G23">
            <v>926</v>
          </cell>
          <cell r="H23">
            <v>926</v>
          </cell>
          <cell r="I23">
            <v>926</v>
          </cell>
          <cell r="J23">
            <v>0</v>
          </cell>
        </row>
        <row r="24">
          <cell r="B24" t="str">
            <v>50 mm2 PVC/SWA/PVC, 4- core armoured copper cables complete with cable lugs, glands and shrouds for interconnection of the Main Generator Set to the main LV panel</v>
          </cell>
          <cell r="C24">
            <v>20</v>
          </cell>
          <cell r="D24">
            <v>20</v>
          </cell>
          <cell r="F24" t="str">
            <v>m</v>
          </cell>
          <cell r="G24">
            <v>66</v>
          </cell>
          <cell r="H24">
            <v>1320</v>
          </cell>
          <cell r="I24">
            <v>1320</v>
          </cell>
          <cell r="J24">
            <v>0</v>
          </cell>
        </row>
        <row r="25">
          <cell r="B25" t="str">
            <v>Early streamer emmission lightening conductor, protection radius 75m, complete with all the installation accessories, downwards conductor, strike meter all completely installed and handed over in working conditions</v>
          </cell>
          <cell r="C25">
            <v>1</v>
          </cell>
          <cell r="D25">
            <v>1</v>
          </cell>
          <cell r="F25" t="str">
            <v>sum</v>
          </cell>
          <cell r="G25">
            <v>9259</v>
          </cell>
          <cell r="H25">
            <v>9259</v>
          </cell>
          <cell r="I25">
            <v>9259</v>
          </cell>
          <cell r="J25">
            <v>0</v>
          </cell>
        </row>
        <row r="26">
          <cell r="B26" t="str">
            <v>PC sum for Electrogaz connection</v>
          </cell>
          <cell r="C26">
            <v>1</v>
          </cell>
          <cell r="D26">
            <v>1</v>
          </cell>
          <cell r="F26" t="str">
            <v>sum</v>
          </cell>
          <cell r="G26">
            <v>5556</v>
          </cell>
          <cell r="H26">
            <v>5556</v>
          </cell>
          <cell r="I26">
            <v>5556</v>
          </cell>
          <cell r="J26">
            <v>0</v>
          </cell>
        </row>
        <row r="27">
          <cell r="B27" t="str">
            <v>TOTAL SECTION No. 1 MAIN LOW VOLTAGE BOARD TO SUMMARY</v>
          </cell>
          <cell r="H27">
            <v>53438</v>
          </cell>
          <cell r="I27">
            <v>53438</v>
          </cell>
          <cell r="J27">
            <v>0</v>
          </cell>
        </row>
        <row r="28">
          <cell r="B28" t="str">
            <v>SECTION No. 2 LIGHTING &amp; SOCKETS INSTALLATION ABLUTION AND GATE HOUSE</v>
          </cell>
        </row>
        <row r="29">
          <cell r="B29" t="str">
            <v>Supply, install, test, commission and handover in working condition the following:</v>
          </cell>
        </row>
        <row r="30">
          <cell r="B30" t="str">
            <v>Lighting points only excluding switches wired in 1.5 mm2 PVC/SC copper cables drawn in 20 mm dia. heavy gauge pvc conduits as shown on the layout drawings</v>
          </cell>
          <cell r="C30">
            <v>12</v>
          </cell>
          <cell r="D30">
            <v>12</v>
          </cell>
          <cell r="F30" t="str">
            <v>nr</v>
          </cell>
          <cell r="G30">
            <v>59</v>
          </cell>
          <cell r="H30">
            <v>708</v>
          </cell>
          <cell r="I30">
            <v>708</v>
          </cell>
          <cell r="J30">
            <v>0</v>
          </cell>
        </row>
        <row r="31">
          <cell r="B31" t="str">
            <v>The following switches mounted at minimum 1450 mm from finished floor level and as described in the Schedule of symbols (ALL CRABTREE, MK OR LEGRAND MAKE) :</v>
          </cell>
        </row>
        <row r="32">
          <cell r="B32" t="str">
            <v>i) 16A 1 Gang, 1 Way</v>
          </cell>
          <cell r="C32">
            <v>3</v>
          </cell>
          <cell r="D32">
            <v>3</v>
          </cell>
          <cell r="F32" t="str">
            <v>nr</v>
          </cell>
          <cell r="G32">
            <v>7</v>
          </cell>
          <cell r="H32">
            <v>21</v>
          </cell>
          <cell r="I32">
            <v>21</v>
          </cell>
          <cell r="J32">
            <v>0</v>
          </cell>
        </row>
        <row r="33">
          <cell r="B33" t="str">
            <v>ii) 16A 2 Gang, 1 Way</v>
          </cell>
          <cell r="C33">
            <v>2</v>
          </cell>
          <cell r="D33">
            <v>2</v>
          </cell>
          <cell r="F33" t="str">
            <v>nr</v>
          </cell>
          <cell r="G33">
            <v>11</v>
          </cell>
          <cell r="H33">
            <v>22</v>
          </cell>
          <cell r="I33">
            <v>22</v>
          </cell>
          <cell r="J33">
            <v>0</v>
          </cell>
        </row>
        <row r="34">
          <cell r="B34" t="str">
            <v>iii) 16A time switch complete with D18-D25 contactor.</v>
          </cell>
          <cell r="C34">
            <v>1</v>
          </cell>
          <cell r="D34">
            <v>1</v>
          </cell>
          <cell r="F34" t="str">
            <v>nr</v>
          </cell>
          <cell r="G34">
            <v>93</v>
          </cell>
          <cell r="H34">
            <v>93</v>
          </cell>
          <cell r="I34">
            <v>93</v>
          </cell>
          <cell r="J34">
            <v>0</v>
          </cell>
        </row>
        <row r="35">
          <cell r="B35" t="str">
            <v>The following luminaires complete with rated gear and lamps as described in the schedule of symbols:</v>
          </cell>
        </row>
        <row r="36">
          <cell r="B36" t="str">
            <v>i) Type 28 W 2D with opal diffuser as thorn super club or equivalent</v>
          </cell>
          <cell r="C36">
            <v>2</v>
          </cell>
          <cell r="D36">
            <v>2</v>
          </cell>
          <cell r="F36" t="str">
            <v>nr</v>
          </cell>
          <cell r="G36">
            <v>83</v>
          </cell>
          <cell r="H36">
            <v>166</v>
          </cell>
          <cell r="I36">
            <v>166</v>
          </cell>
          <cell r="J36">
            <v>0</v>
          </cell>
        </row>
        <row r="37">
          <cell r="B37" t="str">
            <v xml:space="preserve">ii) Type 36W weather proof single batten fluorescent fitting </v>
          </cell>
          <cell r="C37">
            <v>4</v>
          </cell>
          <cell r="D37">
            <v>4</v>
          </cell>
          <cell r="F37" t="str">
            <v>nr</v>
          </cell>
          <cell r="G37">
            <v>78</v>
          </cell>
          <cell r="H37">
            <v>312</v>
          </cell>
          <cell r="I37">
            <v>312</v>
          </cell>
          <cell r="J37">
            <v>0</v>
          </cell>
        </row>
        <row r="38">
          <cell r="B38" t="str">
            <v xml:space="preserve">iii) Type 36W conventional single batten fluorescent fitting </v>
          </cell>
          <cell r="C38">
            <v>2</v>
          </cell>
          <cell r="D38">
            <v>2</v>
          </cell>
          <cell r="F38" t="str">
            <v>nr</v>
          </cell>
          <cell r="G38">
            <v>70</v>
          </cell>
          <cell r="H38">
            <v>140</v>
          </cell>
          <cell r="I38">
            <v>140</v>
          </cell>
          <cell r="J38">
            <v>0</v>
          </cell>
        </row>
        <row r="39">
          <cell r="B39" t="str">
            <v>iv) Special suspended fitting, twin batten fluorescent 2 x 36W with difuser.</v>
          </cell>
          <cell r="C39">
            <v>4</v>
          </cell>
          <cell r="D39">
            <v>4</v>
          </cell>
          <cell r="F39" t="str">
            <v>nr</v>
          </cell>
          <cell r="G39">
            <v>93</v>
          </cell>
          <cell r="H39">
            <v>372</v>
          </cell>
          <cell r="I39">
            <v>372</v>
          </cell>
          <cell r="J39">
            <v>0</v>
          </cell>
        </row>
        <row r="40">
          <cell r="B40" t="str">
            <v>v) Water tight wall light fitting E27 special for bathrooms.</v>
          </cell>
          <cell r="C40">
            <v>2</v>
          </cell>
          <cell r="D40">
            <v>2</v>
          </cell>
          <cell r="F40" t="str">
            <v>nr</v>
          </cell>
          <cell r="G40">
            <v>120</v>
          </cell>
          <cell r="H40">
            <v>240</v>
          </cell>
          <cell r="I40">
            <v>240</v>
          </cell>
          <cell r="J40">
            <v>0</v>
          </cell>
        </row>
        <row r="41">
          <cell r="B41" t="str">
            <v>Twin socket outlets points only for NORMAL mains and UPS power excluding the outlet wired using 2.5 mm2 PVC/SC copper cables and 2.5 mm2 PVC/SC e.c.c drawn in 25 mm diameter pvc heavy gauge conduits or trunking.</v>
          </cell>
          <cell r="C41">
            <v>2</v>
          </cell>
          <cell r="D41">
            <v>2</v>
          </cell>
          <cell r="F41" t="str">
            <v>nr</v>
          </cell>
          <cell r="G41">
            <v>36</v>
          </cell>
          <cell r="H41">
            <v>72</v>
          </cell>
          <cell r="I41">
            <v>72</v>
          </cell>
          <cell r="J41">
            <v>0</v>
          </cell>
        </row>
        <row r="42">
          <cell r="B42" t="str">
            <v>Single socket outlet outlet plates for NORMAL mains power wall ressessed water tight as LEGRAND as specified in the Schedule of Symbols.</v>
          </cell>
          <cell r="C42">
            <v>2</v>
          </cell>
          <cell r="D42">
            <v>2</v>
          </cell>
          <cell r="F42" t="str">
            <v>nr</v>
          </cell>
          <cell r="G42">
            <v>16</v>
          </cell>
          <cell r="H42">
            <v>32</v>
          </cell>
          <cell r="I42">
            <v>32</v>
          </cell>
          <cell r="J42">
            <v>0</v>
          </cell>
        </row>
        <row r="43">
          <cell r="B43" t="str">
            <v>40A Double pole switch point only completely wired using 2.5 mm2 PVC/SC copper cables plus 2.5 mm2 earth continuity conductor for hand dryers and water heater</v>
          </cell>
          <cell r="C43">
            <v>2</v>
          </cell>
          <cell r="D43">
            <v>2</v>
          </cell>
          <cell r="F43" t="str">
            <v>nr</v>
          </cell>
          <cell r="G43">
            <v>46</v>
          </cell>
          <cell r="H43">
            <v>92</v>
          </cell>
          <cell r="I43">
            <v>92</v>
          </cell>
          <cell r="J43">
            <v>0</v>
          </cell>
        </row>
        <row r="44">
          <cell r="B44" t="str">
            <v xml:space="preserve">Supply only of 10-Way TPN MCB Distribution Board complete with Integral Isolators &amp; Bus bars for normal mains power supply </v>
          </cell>
          <cell r="C44">
            <v>1</v>
          </cell>
          <cell r="D44">
            <v>1</v>
          </cell>
          <cell r="F44" t="str">
            <v>nr</v>
          </cell>
          <cell r="G44">
            <v>1074</v>
          </cell>
          <cell r="H44">
            <v>1074</v>
          </cell>
          <cell r="I44">
            <v>1074</v>
          </cell>
          <cell r="J44">
            <v>0</v>
          </cell>
        </row>
        <row r="45">
          <cell r="B45" t="str">
            <v>For the installation of the 10-Way TPN MCB Distribution Boards</v>
          </cell>
          <cell r="C45">
            <v>1</v>
          </cell>
          <cell r="D45">
            <v>1</v>
          </cell>
          <cell r="F45" t="str">
            <v>nr</v>
          </cell>
          <cell r="G45">
            <v>185</v>
          </cell>
          <cell r="H45">
            <v>185</v>
          </cell>
          <cell r="I45">
            <v>185</v>
          </cell>
          <cell r="J45">
            <v>0</v>
          </cell>
        </row>
        <row r="46">
          <cell r="B46" t="str">
            <v>For the supply only of the following MCBs:</v>
          </cell>
        </row>
        <row r="47">
          <cell r="B47" t="str">
            <v>i) 10A SP MCB</v>
          </cell>
          <cell r="C47">
            <v>4</v>
          </cell>
          <cell r="D47">
            <v>4</v>
          </cell>
          <cell r="F47" t="str">
            <v>nr</v>
          </cell>
          <cell r="G47">
            <v>11</v>
          </cell>
        </row>
        <row r="48">
          <cell r="B48" t="str">
            <v>ii) 16A SP MCB</v>
          </cell>
          <cell r="C48">
            <v>4</v>
          </cell>
          <cell r="D48">
            <v>4</v>
          </cell>
          <cell r="F48" t="str">
            <v>nr</v>
          </cell>
          <cell r="G48">
            <v>11</v>
          </cell>
        </row>
        <row r="49">
          <cell r="B49" t="str">
            <v>iii) 25A TPN MCB</v>
          </cell>
          <cell r="C49">
            <v>1</v>
          </cell>
          <cell r="D49">
            <v>1</v>
          </cell>
          <cell r="F49" t="str">
            <v>nr</v>
          </cell>
          <cell r="G49">
            <v>11</v>
          </cell>
          <cell r="H49">
            <v>11</v>
          </cell>
          <cell r="I49">
            <v>11</v>
          </cell>
          <cell r="J49">
            <v>0</v>
          </cell>
        </row>
        <row r="50">
          <cell r="B50" t="str">
            <v>Allow for the installation of the above MCBs and blanking covers &amp; the circuit testing thereof</v>
          </cell>
          <cell r="C50">
            <v>1</v>
          </cell>
          <cell r="D50">
            <v>1</v>
          </cell>
          <cell r="F50" t="str">
            <v>sum</v>
          </cell>
          <cell r="G50">
            <v>185</v>
          </cell>
          <cell r="H50">
            <v>185</v>
          </cell>
          <cell r="I50">
            <v>185</v>
          </cell>
          <cell r="J50">
            <v>0</v>
          </cell>
        </row>
        <row r="51">
          <cell r="B51" t="str">
            <v>150 x 50 mm, 2 Compartment, steel sheet metal trunking, that has been degreased, Cleaned, powder coated, spray painted and oven baked .</v>
          </cell>
          <cell r="C51">
            <v>30</v>
          </cell>
          <cell r="D51">
            <v>30</v>
          </cell>
          <cell r="F51" t="str">
            <v>m</v>
          </cell>
          <cell r="G51">
            <v>33</v>
          </cell>
          <cell r="H51">
            <v>990</v>
          </cell>
          <cell r="I51">
            <v>990</v>
          </cell>
          <cell r="J51">
            <v>0</v>
          </cell>
        </row>
        <row r="52">
          <cell r="B52" t="str">
            <v>150 x 50 mm factory made trunking bends for the above trunking prepared as described above</v>
          </cell>
          <cell r="C52">
            <v>10</v>
          </cell>
          <cell r="D52">
            <v>10</v>
          </cell>
          <cell r="F52" t="str">
            <v>nr</v>
          </cell>
          <cell r="G52">
            <v>19</v>
          </cell>
          <cell r="H52">
            <v>190</v>
          </cell>
          <cell r="I52">
            <v>190</v>
          </cell>
          <cell r="J52">
            <v>0</v>
          </cell>
        </row>
        <row r="53">
          <cell r="B53" t="str">
            <v>Pedestral box column for data voice and power sockets.</v>
          </cell>
        </row>
        <row r="54">
          <cell r="B54" t="str">
            <v>Trunking outlet plates for all power, voice &amp; data outlets as follows:</v>
          </cell>
        </row>
        <row r="55">
          <cell r="B55" t="str">
            <v xml:space="preserve"> i) Single Plates Top</v>
          </cell>
          <cell r="C55">
            <v>0</v>
          </cell>
          <cell r="D55">
            <v>0</v>
          </cell>
          <cell r="F55" t="str">
            <v>nr</v>
          </cell>
          <cell r="H55">
            <v>0</v>
          </cell>
          <cell r="I55">
            <v>0</v>
          </cell>
          <cell r="J55">
            <v>0</v>
          </cell>
        </row>
        <row r="56">
          <cell r="B56" t="str">
            <v xml:space="preserve"> i) Single Plates Bottom</v>
          </cell>
          <cell r="C56">
            <v>0</v>
          </cell>
          <cell r="D56">
            <v>0</v>
          </cell>
          <cell r="F56" t="str">
            <v>nr</v>
          </cell>
          <cell r="H56">
            <v>0</v>
          </cell>
          <cell r="I56">
            <v>0</v>
          </cell>
          <cell r="J56">
            <v>0</v>
          </cell>
        </row>
        <row r="57">
          <cell r="B57" t="str">
            <v xml:space="preserve"> ii) Twin Plates</v>
          </cell>
          <cell r="C57">
            <v>0</v>
          </cell>
          <cell r="D57">
            <v>0</v>
          </cell>
          <cell r="F57" t="str">
            <v>nr</v>
          </cell>
          <cell r="H57">
            <v>0</v>
          </cell>
          <cell r="I57">
            <v>0</v>
          </cell>
          <cell r="J57">
            <v>0</v>
          </cell>
        </row>
        <row r="58">
          <cell r="B58" t="str">
            <v>TV outlets complete coaxilal cable</v>
          </cell>
          <cell r="C58">
            <v>0</v>
          </cell>
          <cell r="D58">
            <v>0</v>
          </cell>
          <cell r="F58" t="str">
            <v>nr</v>
          </cell>
          <cell r="H58">
            <v>0</v>
          </cell>
          <cell r="I58">
            <v>0</v>
          </cell>
          <cell r="J58">
            <v>0</v>
          </cell>
        </row>
        <row r="59">
          <cell r="B59" t="str">
            <v>TOTAL SECTION No. 2 LIGHTING &amp; SOCKETS INSTALLATION ABLUTION AND GATE HOUSE TO SUMMARY</v>
          </cell>
          <cell r="H59">
            <v>4905</v>
          </cell>
          <cell r="I59">
            <v>4905</v>
          </cell>
          <cell r="J59">
            <v>0</v>
          </cell>
        </row>
        <row r="60">
          <cell r="B60" t="str">
            <v>SECTION No. 3 LIGHTING &amp; SOCKETS INSTALLATION GROUND FLOOR</v>
          </cell>
        </row>
        <row r="61">
          <cell r="B61" t="str">
            <v>Supply, install, test, commission and handover in working condition the following:</v>
          </cell>
        </row>
        <row r="62">
          <cell r="B62" t="str">
            <v>Lighting points only excluding switches wired in 1.5 mm2 PVC/SC copper cables drawn in 20 mm dia. heavy gauge pvc conduits as shown on the layout drawings</v>
          </cell>
          <cell r="C62">
            <v>89</v>
          </cell>
          <cell r="D62">
            <v>89</v>
          </cell>
          <cell r="F62" t="str">
            <v>nr</v>
          </cell>
          <cell r="G62">
            <v>59</v>
          </cell>
          <cell r="H62">
            <v>5251</v>
          </cell>
          <cell r="I62">
            <v>5251</v>
          </cell>
          <cell r="J62">
            <v>0</v>
          </cell>
        </row>
        <row r="63">
          <cell r="B63" t="str">
            <v>The following switches mounted at minimum 1450 mm from finished floor level and as described in the Schedule of symbols (ALL CRABTREE, MK OR LEGRAND MAKE) :</v>
          </cell>
          <cell r="H63">
            <v>0</v>
          </cell>
          <cell r="I63">
            <v>0</v>
          </cell>
          <cell r="J63">
            <v>0</v>
          </cell>
        </row>
        <row r="64">
          <cell r="B64" t="str">
            <v>i) 16 A 1 Gang, 1 Way</v>
          </cell>
          <cell r="C64">
            <v>2</v>
          </cell>
          <cell r="D64">
            <v>2</v>
          </cell>
          <cell r="F64" t="str">
            <v>nr</v>
          </cell>
          <cell r="G64">
            <v>7</v>
          </cell>
          <cell r="H64">
            <v>14</v>
          </cell>
          <cell r="I64">
            <v>14</v>
          </cell>
          <cell r="J64">
            <v>0</v>
          </cell>
        </row>
        <row r="65">
          <cell r="B65" t="str">
            <v>ii) 16 A 2 Gang, 1 Way</v>
          </cell>
          <cell r="C65">
            <v>7</v>
          </cell>
          <cell r="D65">
            <v>7</v>
          </cell>
          <cell r="F65" t="str">
            <v>nr</v>
          </cell>
          <cell r="G65">
            <v>11</v>
          </cell>
          <cell r="H65">
            <v>77</v>
          </cell>
          <cell r="I65">
            <v>77</v>
          </cell>
          <cell r="J65">
            <v>0</v>
          </cell>
        </row>
        <row r="66">
          <cell r="B66" t="str">
            <v>iii) 16 A time switch complete with D18-D25 contactor.</v>
          </cell>
          <cell r="C66">
            <v>1</v>
          </cell>
          <cell r="D66">
            <v>1</v>
          </cell>
          <cell r="F66" t="str">
            <v>nr</v>
          </cell>
          <cell r="G66">
            <v>93</v>
          </cell>
          <cell r="H66">
            <v>93</v>
          </cell>
          <cell r="I66">
            <v>93</v>
          </cell>
          <cell r="J66">
            <v>0</v>
          </cell>
        </row>
        <row r="67">
          <cell r="B67" t="str">
            <v>iv) Dimmer switch</v>
          </cell>
          <cell r="C67">
            <v>1</v>
          </cell>
          <cell r="D67">
            <v>1</v>
          </cell>
          <cell r="F67" t="str">
            <v>nr</v>
          </cell>
          <cell r="G67">
            <v>74</v>
          </cell>
          <cell r="H67">
            <v>74</v>
          </cell>
          <cell r="I67">
            <v>74</v>
          </cell>
          <cell r="J67">
            <v>0</v>
          </cell>
        </row>
        <row r="68">
          <cell r="B68" t="str">
            <v>The following luminaires complete with rated gear and lamps as described in the schedule of symbols:</v>
          </cell>
          <cell r="H68">
            <v>0</v>
          </cell>
          <cell r="I68">
            <v>0</v>
          </cell>
          <cell r="J68">
            <v>0</v>
          </cell>
        </row>
        <row r="69">
          <cell r="B69" t="str">
            <v>i) Surface 600 x 600 4 by 18W fluoresent fitting with louvres as thorn quattro</v>
          </cell>
          <cell r="C69">
            <v>16</v>
          </cell>
          <cell r="D69">
            <v>16</v>
          </cell>
          <cell r="F69" t="str">
            <v>nr</v>
          </cell>
          <cell r="G69">
            <v>108</v>
          </cell>
          <cell r="H69">
            <v>1728</v>
          </cell>
          <cell r="I69">
            <v>1728</v>
          </cell>
          <cell r="J69">
            <v>0</v>
          </cell>
        </row>
        <row r="70">
          <cell r="B70" t="str">
            <v>ii) Type 28 W 2D with opal diffuser as thorn super club or equivalent</v>
          </cell>
          <cell r="C70">
            <v>5</v>
          </cell>
          <cell r="D70">
            <v>5</v>
          </cell>
          <cell r="F70" t="str">
            <v>nr</v>
          </cell>
          <cell r="G70">
            <v>83</v>
          </cell>
          <cell r="H70">
            <v>415</v>
          </cell>
          <cell r="I70">
            <v>415</v>
          </cell>
          <cell r="J70">
            <v>0</v>
          </cell>
        </row>
        <row r="71">
          <cell r="B71" t="str">
            <v xml:space="preserve">iii) Type 36W weather proof TWIN batten fluorescent fitting </v>
          </cell>
          <cell r="C71">
            <v>4</v>
          </cell>
          <cell r="D71">
            <v>4</v>
          </cell>
          <cell r="F71" t="str">
            <v>nr</v>
          </cell>
          <cell r="G71">
            <v>78</v>
          </cell>
          <cell r="H71">
            <v>312</v>
          </cell>
          <cell r="I71">
            <v>312</v>
          </cell>
          <cell r="J71">
            <v>0</v>
          </cell>
        </row>
        <row r="72">
          <cell r="B72" t="str">
            <v xml:space="preserve">iv) Type 36W weather proof single batten fluorescent fitting </v>
          </cell>
          <cell r="C72">
            <v>12</v>
          </cell>
          <cell r="D72">
            <v>12</v>
          </cell>
          <cell r="F72" t="str">
            <v>nr</v>
          </cell>
          <cell r="G72">
            <v>70</v>
          </cell>
          <cell r="H72">
            <v>840</v>
          </cell>
          <cell r="I72">
            <v>840</v>
          </cell>
          <cell r="J72">
            <v>0</v>
          </cell>
        </row>
        <row r="73">
          <cell r="B73" t="str">
            <v xml:space="preserve">v) Type 36W conventinal TWIN batten fluorescent fitting </v>
          </cell>
          <cell r="C73">
            <v>11</v>
          </cell>
          <cell r="D73">
            <v>11</v>
          </cell>
          <cell r="F73" t="str">
            <v>nr</v>
          </cell>
          <cell r="G73">
            <v>93</v>
          </cell>
          <cell r="H73">
            <v>1023</v>
          </cell>
          <cell r="I73">
            <v>1023</v>
          </cell>
          <cell r="J73">
            <v>0</v>
          </cell>
        </row>
        <row r="74">
          <cell r="B74" t="str">
            <v xml:space="preserve">vi) Type 36W conventional single batten fluorescent fitting </v>
          </cell>
          <cell r="C74">
            <v>12</v>
          </cell>
          <cell r="D74">
            <v>12</v>
          </cell>
          <cell r="F74" t="str">
            <v>nr</v>
          </cell>
          <cell r="G74">
            <v>83</v>
          </cell>
          <cell r="H74">
            <v>996</v>
          </cell>
          <cell r="I74">
            <v>996</v>
          </cell>
          <cell r="J74">
            <v>0</v>
          </cell>
        </row>
        <row r="75">
          <cell r="B75" t="str">
            <v>vii) Special suspended fitting, twin batten fluorescent 2 x 36W with difuser.</v>
          </cell>
          <cell r="C75">
            <v>10</v>
          </cell>
          <cell r="D75">
            <v>10</v>
          </cell>
          <cell r="F75" t="str">
            <v>nr</v>
          </cell>
          <cell r="G75">
            <v>81</v>
          </cell>
          <cell r="H75">
            <v>810</v>
          </cell>
          <cell r="I75">
            <v>810</v>
          </cell>
          <cell r="J75">
            <v>0</v>
          </cell>
        </row>
        <row r="76">
          <cell r="B76" t="str">
            <v>viii) Water tight wall light fitting E27 special for bathrooms.</v>
          </cell>
          <cell r="C76">
            <v>2</v>
          </cell>
          <cell r="D76">
            <v>2</v>
          </cell>
          <cell r="F76" t="str">
            <v>nr</v>
          </cell>
          <cell r="G76">
            <v>96</v>
          </cell>
          <cell r="H76">
            <v>192</v>
          </cell>
          <cell r="I76">
            <v>192</v>
          </cell>
          <cell r="J76">
            <v>0</v>
          </cell>
        </row>
        <row r="77">
          <cell r="B77" t="str">
            <v>ix) Ressessed 2 x 22W downlighter with floating glass ring.</v>
          </cell>
          <cell r="C77">
            <v>5</v>
          </cell>
          <cell r="D77">
            <v>5</v>
          </cell>
          <cell r="F77" t="str">
            <v>nr</v>
          </cell>
          <cell r="G77">
            <v>74</v>
          </cell>
          <cell r="H77">
            <v>370</v>
          </cell>
          <cell r="I77">
            <v>370</v>
          </cell>
          <cell r="J77">
            <v>0</v>
          </cell>
        </row>
        <row r="78">
          <cell r="B78" t="str">
            <v>x) Ressessed eye ball downlighter 5 mm with halogen di mmer bulb.</v>
          </cell>
          <cell r="C78">
            <v>5</v>
          </cell>
          <cell r="D78">
            <v>5</v>
          </cell>
          <cell r="F78" t="str">
            <v>nr</v>
          </cell>
          <cell r="G78">
            <v>89</v>
          </cell>
          <cell r="H78">
            <v>445</v>
          </cell>
          <cell r="I78">
            <v>445</v>
          </cell>
          <cell r="J78">
            <v>0</v>
          </cell>
        </row>
        <row r="79">
          <cell r="B79" t="str">
            <v>xi) Special hanging light fitting for lobby with E27.</v>
          </cell>
          <cell r="C79">
            <v>6</v>
          </cell>
          <cell r="D79">
            <v>6</v>
          </cell>
          <cell r="F79" t="str">
            <v>nr</v>
          </cell>
          <cell r="G79">
            <v>96</v>
          </cell>
          <cell r="H79">
            <v>576</v>
          </cell>
          <cell r="I79">
            <v>576</v>
          </cell>
          <cell r="J79">
            <v>0</v>
          </cell>
        </row>
        <row r="80">
          <cell r="B80" t="str">
            <v>xii) Wall attached downlighter.</v>
          </cell>
          <cell r="C80">
            <v>2</v>
          </cell>
          <cell r="D80">
            <v>2</v>
          </cell>
          <cell r="F80" t="str">
            <v>nr</v>
          </cell>
          <cell r="G80">
            <v>102</v>
          </cell>
          <cell r="H80">
            <v>204</v>
          </cell>
          <cell r="I80">
            <v>204</v>
          </cell>
          <cell r="J80">
            <v>0</v>
          </cell>
        </row>
        <row r="81">
          <cell r="B81" t="str">
            <v>xiii) Special fixture with grill, twin fluorescent batten 2 x 36W with electronic ballast .</v>
          </cell>
          <cell r="C81">
            <v>2</v>
          </cell>
          <cell r="D81">
            <v>2</v>
          </cell>
          <cell r="F81" t="str">
            <v>nr</v>
          </cell>
          <cell r="G81">
            <v>90</v>
          </cell>
          <cell r="H81">
            <v>180</v>
          </cell>
          <cell r="I81">
            <v>180</v>
          </cell>
          <cell r="J81">
            <v>0</v>
          </cell>
        </row>
        <row r="82">
          <cell r="B82" t="str">
            <v>Twin socket outlets points only for NORMAL mains and UPS power excluding the outlet wired using 2.5 mm2 PVC/SC copper cables and 2.5 mm2 PVC/SC e.c.c drawn in 25 mm diameter pvc heavy gauge conduits or trunking.</v>
          </cell>
          <cell r="C82">
            <v>24</v>
          </cell>
          <cell r="D82">
            <v>24</v>
          </cell>
          <cell r="F82" t="str">
            <v>nr</v>
          </cell>
          <cell r="G82">
            <v>24</v>
          </cell>
          <cell r="H82">
            <v>576</v>
          </cell>
          <cell r="I82">
            <v>576</v>
          </cell>
          <cell r="J82">
            <v>0</v>
          </cell>
        </row>
        <row r="83">
          <cell r="B83" t="str">
            <v>Heavy duty outlets points only for NORMAL power excluding the outlet wired using 4 x 6 mm2 PVC/SC copper cables in 50 mm diameter pvc heavy gauge conduits or trunking.</v>
          </cell>
          <cell r="C83">
            <v>2</v>
          </cell>
          <cell r="D83">
            <v>2</v>
          </cell>
          <cell r="F83" t="str">
            <v>nr</v>
          </cell>
          <cell r="G83">
            <v>40</v>
          </cell>
          <cell r="H83">
            <v>80</v>
          </cell>
          <cell r="I83">
            <v>80</v>
          </cell>
          <cell r="J83">
            <v>0</v>
          </cell>
        </row>
        <row r="84">
          <cell r="B84" t="str">
            <v>Twin socket outlet outlet plates for NORMAL mains power truncking compatible as LEGRAND as specified in the Schedule of Symbols.</v>
          </cell>
          <cell r="C84">
            <v>7</v>
          </cell>
          <cell r="D84">
            <v>7</v>
          </cell>
          <cell r="F84" t="str">
            <v xml:space="preserve">nr </v>
          </cell>
          <cell r="G84">
            <v>34</v>
          </cell>
          <cell r="H84">
            <v>238</v>
          </cell>
          <cell r="I84">
            <v>238</v>
          </cell>
          <cell r="J84">
            <v>0</v>
          </cell>
        </row>
        <row r="85">
          <cell r="B85" t="str">
            <v>Twin Non-Standard socket outlet plates truncking compatible as LEGRAND for UPS POWER as specified in the Schedule of Symbols.</v>
          </cell>
          <cell r="C85">
            <v>7</v>
          </cell>
          <cell r="D85">
            <v>7</v>
          </cell>
          <cell r="F85" t="str">
            <v xml:space="preserve">nr </v>
          </cell>
          <cell r="G85">
            <v>93</v>
          </cell>
          <cell r="H85">
            <v>651</v>
          </cell>
          <cell r="I85">
            <v>651</v>
          </cell>
          <cell r="J85">
            <v>0</v>
          </cell>
        </row>
        <row r="86">
          <cell r="B86" t="str">
            <v>Twin socket outlet outlet plates for NORMAL mains power wall ressessed as LEGRAND as specified in the Schedule of Symbols.</v>
          </cell>
          <cell r="C86">
            <v>10</v>
          </cell>
          <cell r="D86">
            <v>10</v>
          </cell>
          <cell r="F86" t="str">
            <v>nr</v>
          </cell>
          <cell r="G86">
            <v>34</v>
          </cell>
          <cell r="H86">
            <v>340</v>
          </cell>
          <cell r="I86">
            <v>340</v>
          </cell>
          <cell r="J86">
            <v>0</v>
          </cell>
        </row>
        <row r="87">
          <cell r="B87" t="str">
            <v>Single socket outlet outlet plates for NORMAL mains power wall ressessed water tight as LEGRAND as specified in the Schedule of Symbols.</v>
          </cell>
          <cell r="C87">
            <v>1</v>
          </cell>
          <cell r="D87">
            <v>1</v>
          </cell>
          <cell r="F87" t="str">
            <v>nr</v>
          </cell>
          <cell r="G87">
            <v>34</v>
          </cell>
          <cell r="H87">
            <v>34</v>
          </cell>
          <cell r="I87">
            <v>34</v>
          </cell>
          <cell r="J87">
            <v>0</v>
          </cell>
        </row>
        <row r="88">
          <cell r="B88" t="str">
            <v>Control panel for both cold rooms complete with contactor starters and indicators.</v>
          </cell>
          <cell r="C88">
            <v>1</v>
          </cell>
          <cell r="D88">
            <v>1</v>
          </cell>
          <cell r="F88" t="str">
            <v>nr</v>
          </cell>
          <cell r="G88">
            <v>370</v>
          </cell>
          <cell r="H88">
            <v>370</v>
          </cell>
          <cell r="I88">
            <v>370</v>
          </cell>
          <cell r="J88">
            <v>0</v>
          </cell>
        </row>
        <row r="89">
          <cell r="B89" t="str">
            <v>40A Double pole switch point only completely wired using 2.5 mm2 PVC/SC copper cables plus 2.5 mm2 earth continuity conductor for hand dryers and water heater</v>
          </cell>
          <cell r="C89">
            <v>2</v>
          </cell>
          <cell r="D89">
            <v>2</v>
          </cell>
          <cell r="F89" t="str">
            <v>nr</v>
          </cell>
          <cell r="G89">
            <v>46</v>
          </cell>
          <cell r="H89">
            <v>92</v>
          </cell>
          <cell r="I89">
            <v>92</v>
          </cell>
          <cell r="J89">
            <v>0</v>
          </cell>
        </row>
        <row r="90">
          <cell r="B90" t="str">
            <v xml:space="preserve">Supply only of 10-Way TPN MCB Distribution Board complete with Integral Isolators &amp; Bus bars for normal mains power supply </v>
          </cell>
          <cell r="C90">
            <v>2</v>
          </cell>
          <cell r="D90">
            <v>2</v>
          </cell>
          <cell r="F90" t="str">
            <v>nr</v>
          </cell>
          <cell r="G90">
            <v>1074</v>
          </cell>
          <cell r="H90">
            <v>2148</v>
          </cell>
          <cell r="I90">
            <v>2148</v>
          </cell>
          <cell r="J90">
            <v>0</v>
          </cell>
        </row>
        <row r="91">
          <cell r="B91" t="str">
            <v>For the installation of the 10-Way TPN MCB Distribution Boards</v>
          </cell>
          <cell r="C91">
            <v>1</v>
          </cell>
          <cell r="D91">
            <v>1</v>
          </cell>
          <cell r="F91" t="str">
            <v>nr</v>
          </cell>
          <cell r="G91">
            <v>185</v>
          </cell>
          <cell r="H91">
            <v>185</v>
          </cell>
          <cell r="I91">
            <v>185</v>
          </cell>
          <cell r="J91">
            <v>0</v>
          </cell>
        </row>
        <row r="92">
          <cell r="B92" t="str">
            <v>For the supply only of the following MCBs as Legrand:</v>
          </cell>
        </row>
        <row r="93">
          <cell r="B93" t="str">
            <v>i) 10A SP MCB</v>
          </cell>
          <cell r="C93">
            <v>5</v>
          </cell>
          <cell r="D93">
            <v>5</v>
          </cell>
          <cell r="F93" t="str">
            <v>nr</v>
          </cell>
          <cell r="G93">
            <v>11</v>
          </cell>
          <cell r="H93">
            <v>55</v>
          </cell>
          <cell r="I93">
            <v>55</v>
          </cell>
          <cell r="J93">
            <v>0</v>
          </cell>
        </row>
        <row r="94">
          <cell r="B94" t="str">
            <v>ii) 16A SP MCB</v>
          </cell>
          <cell r="C94">
            <v>10</v>
          </cell>
          <cell r="D94">
            <v>10</v>
          </cell>
          <cell r="F94" t="str">
            <v>nr</v>
          </cell>
          <cell r="G94">
            <v>11</v>
          </cell>
          <cell r="H94">
            <v>110</v>
          </cell>
          <cell r="I94">
            <v>110</v>
          </cell>
          <cell r="J94">
            <v>0</v>
          </cell>
        </row>
        <row r="95">
          <cell r="B95" t="str">
            <v>iii) 20A SP MCB</v>
          </cell>
          <cell r="C95">
            <v>15</v>
          </cell>
          <cell r="D95">
            <v>15</v>
          </cell>
          <cell r="F95" t="str">
            <v>nr</v>
          </cell>
          <cell r="G95">
            <v>11</v>
          </cell>
          <cell r="H95">
            <v>165</v>
          </cell>
          <cell r="I95">
            <v>165</v>
          </cell>
          <cell r="J95">
            <v>0</v>
          </cell>
        </row>
        <row r="96">
          <cell r="B96" t="str">
            <v>iv) 20 DP MCB</v>
          </cell>
          <cell r="C96">
            <v>8</v>
          </cell>
          <cell r="D96">
            <v>8</v>
          </cell>
          <cell r="F96" t="str">
            <v>nr</v>
          </cell>
          <cell r="G96">
            <v>33</v>
          </cell>
          <cell r="H96">
            <v>264</v>
          </cell>
          <cell r="I96">
            <v>264</v>
          </cell>
          <cell r="J96">
            <v>0</v>
          </cell>
        </row>
        <row r="97">
          <cell r="B97" t="str">
            <v>v) 25A TPN MCB</v>
          </cell>
          <cell r="C97">
            <v>10</v>
          </cell>
          <cell r="D97">
            <v>10</v>
          </cell>
          <cell r="F97" t="str">
            <v>nr</v>
          </cell>
          <cell r="G97">
            <v>56</v>
          </cell>
          <cell r="H97">
            <v>560</v>
          </cell>
          <cell r="I97">
            <v>560</v>
          </cell>
          <cell r="J97">
            <v>0</v>
          </cell>
        </row>
        <row r="98">
          <cell r="B98" t="str">
            <v>vi) 40A TPN MCB</v>
          </cell>
          <cell r="C98">
            <v>5</v>
          </cell>
          <cell r="D98">
            <v>5</v>
          </cell>
          <cell r="F98" t="str">
            <v>nr</v>
          </cell>
          <cell r="G98">
            <v>56</v>
          </cell>
          <cell r="H98">
            <v>280</v>
          </cell>
          <cell r="I98">
            <v>280</v>
          </cell>
          <cell r="J98">
            <v>0</v>
          </cell>
        </row>
        <row r="99">
          <cell r="B99" t="str">
            <v>vii) TPN Surge Arrestor 15-40KA</v>
          </cell>
          <cell r="C99">
            <v>1</v>
          </cell>
          <cell r="D99">
            <v>1</v>
          </cell>
          <cell r="F99" t="str">
            <v>nr</v>
          </cell>
          <cell r="G99">
            <v>111</v>
          </cell>
          <cell r="H99">
            <v>111</v>
          </cell>
          <cell r="I99">
            <v>111</v>
          </cell>
          <cell r="J99">
            <v>0</v>
          </cell>
        </row>
        <row r="100">
          <cell r="B100" t="str">
            <v>Allow for the installation of the above MCBs and blanking covers &amp; the circuit testing thereof</v>
          </cell>
          <cell r="C100">
            <v>1</v>
          </cell>
          <cell r="D100">
            <v>1</v>
          </cell>
          <cell r="F100" t="str">
            <v>sum</v>
          </cell>
          <cell r="G100">
            <v>556</v>
          </cell>
          <cell r="H100">
            <v>556</v>
          </cell>
          <cell r="I100">
            <v>556</v>
          </cell>
          <cell r="J100">
            <v>0</v>
          </cell>
        </row>
        <row r="101">
          <cell r="B101" t="str">
            <v>150 x 50 mm, 2 Compartment, steel sheet metal trunking, that has been degreased, Cleaned, powder coated, spray painted and oven baked .</v>
          </cell>
          <cell r="C101">
            <v>20</v>
          </cell>
          <cell r="D101">
            <v>20</v>
          </cell>
          <cell r="F101" t="str">
            <v>m</v>
          </cell>
          <cell r="G101">
            <v>33</v>
          </cell>
          <cell r="H101">
            <v>660</v>
          </cell>
          <cell r="I101">
            <v>660</v>
          </cell>
          <cell r="J101">
            <v>0</v>
          </cell>
        </row>
        <row r="102">
          <cell r="B102" t="str">
            <v>150 x 50 mm factory made trunking bends for the above trunking prepared as described above</v>
          </cell>
          <cell r="C102">
            <v>10</v>
          </cell>
          <cell r="D102">
            <v>10</v>
          </cell>
          <cell r="F102" t="str">
            <v>nr</v>
          </cell>
          <cell r="G102">
            <v>19</v>
          </cell>
          <cell r="H102">
            <v>190</v>
          </cell>
          <cell r="I102">
            <v>190</v>
          </cell>
          <cell r="J102">
            <v>0</v>
          </cell>
        </row>
        <row r="103">
          <cell r="B103" t="str">
            <v>Pedestral box column for data voice and power sockets.</v>
          </cell>
          <cell r="C103">
            <v>5</v>
          </cell>
          <cell r="D103">
            <v>5</v>
          </cell>
          <cell r="F103" t="str">
            <v>nr</v>
          </cell>
          <cell r="G103">
            <v>37</v>
          </cell>
          <cell r="H103">
            <v>185</v>
          </cell>
          <cell r="I103">
            <v>185</v>
          </cell>
          <cell r="J103">
            <v>0</v>
          </cell>
        </row>
        <row r="104">
          <cell r="B104" t="str">
            <v>Trunking outlet plates for all power, voice &amp; data outlets as follows:</v>
          </cell>
        </row>
        <row r="105">
          <cell r="B105" t="str">
            <v xml:space="preserve"> i) Single Plates Top</v>
          </cell>
          <cell r="C105">
            <v>3</v>
          </cell>
          <cell r="D105">
            <v>3</v>
          </cell>
          <cell r="F105" t="str">
            <v>nr</v>
          </cell>
          <cell r="G105">
            <v>6</v>
          </cell>
          <cell r="H105">
            <v>18</v>
          </cell>
          <cell r="I105">
            <v>18</v>
          </cell>
          <cell r="J105">
            <v>0</v>
          </cell>
        </row>
        <row r="106">
          <cell r="B106" t="str">
            <v xml:space="preserve"> i) Single Plates Bottom</v>
          </cell>
          <cell r="C106">
            <v>7</v>
          </cell>
          <cell r="D106">
            <v>7</v>
          </cell>
          <cell r="F106" t="str">
            <v>nr</v>
          </cell>
          <cell r="G106">
            <v>6</v>
          </cell>
          <cell r="H106">
            <v>42</v>
          </cell>
          <cell r="I106">
            <v>42</v>
          </cell>
          <cell r="J106">
            <v>0</v>
          </cell>
        </row>
        <row r="107">
          <cell r="B107" t="str">
            <v xml:space="preserve"> ii) Twin Plates</v>
          </cell>
          <cell r="C107">
            <v>14</v>
          </cell>
          <cell r="D107">
            <v>14</v>
          </cell>
          <cell r="F107" t="str">
            <v>nr</v>
          </cell>
          <cell r="G107">
            <v>7</v>
          </cell>
          <cell r="H107">
            <v>98</v>
          </cell>
          <cell r="I107">
            <v>98</v>
          </cell>
          <cell r="J107">
            <v>0</v>
          </cell>
        </row>
        <row r="108">
          <cell r="B108" t="str">
            <v>TV outlets complete coaxilal cable</v>
          </cell>
          <cell r="C108">
            <v>2</v>
          </cell>
          <cell r="D108">
            <v>2</v>
          </cell>
          <cell r="F108" t="str">
            <v>nr</v>
          </cell>
          <cell r="G108">
            <v>56</v>
          </cell>
          <cell r="H108">
            <v>112</v>
          </cell>
          <cell r="I108">
            <v>112</v>
          </cell>
          <cell r="J108">
            <v>0</v>
          </cell>
        </row>
        <row r="109">
          <cell r="B109" t="str">
            <v>TOTAL SECTION No. 3 LIGHTING &amp; SOCKETS INSTALLATION GROUND FLOOR TO SUMMARY</v>
          </cell>
          <cell r="H109">
            <v>21720</v>
          </cell>
          <cell r="I109">
            <v>21720</v>
          </cell>
          <cell r="J109">
            <v>0</v>
          </cell>
        </row>
        <row r="110">
          <cell r="B110" t="str">
            <v>SECTION No. 4 LIGHTING &amp; SOCKETS INSTALLATION FOR FIRST FLOOR</v>
          </cell>
        </row>
        <row r="111">
          <cell r="B111" t="str">
            <v>Supply, install, test, commission and handover in working condition the following:</v>
          </cell>
        </row>
        <row r="112">
          <cell r="B112" t="str">
            <v>Lighting points only excluding switches wired in 1.5 mm2 PVC/SC copper cables drawn in 20 mm dia. heavy gauge pvc conduits as shown on the layout drawings</v>
          </cell>
          <cell r="C112">
            <v>30</v>
          </cell>
          <cell r="D112">
            <v>30</v>
          </cell>
          <cell r="F112" t="str">
            <v>nr</v>
          </cell>
          <cell r="G112">
            <v>59</v>
          </cell>
          <cell r="H112">
            <v>1770</v>
          </cell>
          <cell r="I112">
            <v>1770</v>
          </cell>
          <cell r="J112">
            <v>0</v>
          </cell>
        </row>
        <row r="113">
          <cell r="B113" t="str">
            <v>The following switches mounted at minimum 1450 mm from finished floor level and as described in the Schedule of symbols (ALL CRABTREE, MK OR LEGRAND MAKE) :</v>
          </cell>
          <cell r="H113">
            <v>0</v>
          </cell>
          <cell r="I113">
            <v>0</v>
          </cell>
          <cell r="J113">
            <v>0</v>
          </cell>
        </row>
        <row r="114">
          <cell r="B114" t="str">
            <v>i) 16A 1 Gang, 1 Way</v>
          </cell>
          <cell r="C114">
            <v>3</v>
          </cell>
          <cell r="D114">
            <v>3</v>
          </cell>
          <cell r="F114" t="str">
            <v>nr</v>
          </cell>
          <cell r="G114">
            <v>7</v>
          </cell>
          <cell r="H114">
            <v>21</v>
          </cell>
          <cell r="I114">
            <v>21</v>
          </cell>
          <cell r="J114">
            <v>0</v>
          </cell>
        </row>
        <row r="115">
          <cell r="B115" t="str">
            <v>ii) 16A 2 Gang, 1 Way</v>
          </cell>
          <cell r="C115">
            <v>3</v>
          </cell>
          <cell r="D115">
            <v>3</v>
          </cell>
          <cell r="F115" t="str">
            <v>nr</v>
          </cell>
          <cell r="G115">
            <v>11</v>
          </cell>
          <cell r="H115">
            <v>33</v>
          </cell>
          <cell r="I115">
            <v>33</v>
          </cell>
          <cell r="J115">
            <v>0</v>
          </cell>
        </row>
        <row r="116">
          <cell r="B116" t="str">
            <v>The following luminaires complete with rated gear and lamps as described in the schedule of symbols:</v>
          </cell>
          <cell r="H116">
            <v>0</v>
          </cell>
          <cell r="I116">
            <v>0</v>
          </cell>
          <cell r="J116">
            <v>0</v>
          </cell>
        </row>
        <row r="117">
          <cell r="B117" t="str">
            <v>i) Surface 600 x 600 4 by 18W fluoresent fitting with louvres as thorn quattro</v>
          </cell>
          <cell r="C117">
            <v>15</v>
          </cell>
          <cell r="D117">
            <v>15</v>
          </cell>
          <cell r="F117" t="str">
            <v>nr</v>
          </cell>
          <cell r="G117">
            <v>108</v>
          </cell>
          <cell r="H117">
            <v>1620</v>
          </cell>
          <cell r="I117">
            <v>1620</v>
          </cell>
          <cell r="J117">
            <v>0</v>
          </cell>
        </row>
        <row r="118">
          <cell r="B118" t="str">
            <v>ii) Type 28 W 2D with opal diffuser as thorn super club or equivalent</v>
          </cell>
          <cell r="C118">
            <v>9</v>
          </cell>
          <cell r="D118">
            <v>9</v>
          </cell>
          <cell r="F118" t="str">
            <v>nr</v>
          </cell>
          <cell r="G118">
            <v>83</v>
          </cell>
          <cell r="H118">
            <v>747</v>
          </cell>
          <cell r="I118">
            <v>747</v>
          </cell>
          <cell r="J118">
            <v>0</v>
          </cell>
        </row>
        <row r="119">
          <cell r="B119" t="str">
            <v>iii) Water tight wall light fitting E27 special for bathrooms.</v>
          </cell>
          <cell r="C119">
            <v>2</v>
          </cell>
          <cell r="D119">
            <v>2</v>
          </cell>
          <cell r="F119" t="str">
            <v>nr</v>
          </cell>
          <cell r="G119">
            <v>96</v>
          </cell>
          <cell r="H119">
            <v>192</v>
          </cell>
          <cell r="I119">
            <v>192</v>
          </cell>
          <cell r="J119">
            <v>0</v>
          </cell>
        </row>
        <row r="120">
          <cell r="B120" t="str">
            <v>iv) Ressessed 2 x 22W downlighter with floating glass ring.</v>
          </cell>
          <cell r="C120">
            <v>4</v>
          </cell>
          <cell r="D120">
            <v>4</v>
          </cell>
          <cell r="F120" t="str">
            <v>nr</v>
          </cell>
          <cell r="G120">
            <v>74</v>
          </cell>
          <cell r="H120">
            <v>296</v>
          </cell>
          <cell r="I120">
            <v>296</v>
          </cell>
          <cell r="J120">
            <v>0</v>
          </cell>
        </row>
        <row r="121">
          <cell r="B121" t="str">
            <v>vi) Special hanging light fitting for lobby with E27.</v>
          </cell>
          <cell r="C121">
            <v>1</v>
          </cell>
          <cell r="D121">
            <v>1</v>
          </cell>
          <cell r="F121" t="str">
            <v>nr</v>
          </cell>
          <cell r="G121">
            <v>96</v>
          </cell>
          <cell r="H121">
            <v>96</v>
          </cell>
          <cell r="I121">
            <v>96</v>
          </cell>
          <cell r="J121">
            <v>0</v>
          </cell>
        </row>
        <row r="122">
          <cell r="B122" t="str">
            <v>Twin socket outlets points only for NORMAL mains and UPS power excluding the outlet wired using 2.5 mm2 PVC/SC copper cables and 2.5 mm2 PVC/SC e.c.c drawn in 25 mm diameter pvc heavy gauge conduits or trunking.</v>
          </cell>
          <cell r="C122">
            <v>21</v>
          </cell>
          <cell r="D122">
            <v>21</v>
          </cell>
          <cell r="F122" t="str">
            <v>nr</v>
          </cell>
          <cell r="G122">
            <v>36</v>
          </cell>
          <cell r="H122">
            <v>756</v>
          </cell>
          <cell r="I122">
            <v>756</v>
          </cell>
          <cell r="J122">
            <v>0</v>
          </cell>
        </row>
        <row r="123">
          <cell r="B123" t="str">
            <v>Twin socket outlet outlet plates for NORMAL mains power truncking compatible as LEGRAND as specified in the Schedule of Symbols.</v>
          </cell>
          <cell r="C123">
            <v>11</v>
          </cell>
          <cell r="D123">
            <v>11</v>
          </cell>
          <cell r="F123" t="str">
            <v xml:space="preserve">nr </v>
          </cell>
          <cell r="G123">
            <v>34</v>
          </cell>
          <cell r="H123">
            <v>374</v>
          </cell>
          <cell r="I123">
            <v>374</v>
          </cell>
          <cell r="J123">
            <v>0</v>
          </cell>
        </row>
        <row r="124">
          <cell r="B124" t="str">
            <v>Twin Non-Standard socket outlet plates truncking compatible as LEGRAND for UPS POWER as specified in the Schedule of Symbols.</v>
          </cell>
          <cell r="C124">
            <v>11</v>
          </cell>
          <cell r="D124">
            <v>11</v>
          </cell>
          <cell r="F124" t="str">
            <v xml:space="preserve">nr </v>
          </cell>
          <cell r="G124">
            <v>93</v>
          </cell>
          <cell r="H124">
            <v>1023</v>
          </cell>
          <cell r="I124">
            <v>1023</v>
          </cell>
          <cell r="J124">
            <v>0</v>
          </cell>
        </row>
        <row r="125">
          <cell r="B125" t="str">
            <v>40A Double pole switch point only completely wired using 2.5 mm2 PVC/SC copper cables plus 2.5 mm2 earth continuity conductor for hand dryers and water heater</v>
          </cell>
          <cell r="C125">
            <v>2</v>
          </cell>
          <cell r="D125">
            <v>2</v>
          </cell>
          <cell r="F125" t="str">
            <v>nr</v>
          </cell>
          <cell r="G125">
            <v>46</v>
          </cell>
          <cell r="H125">
            <v>92</v>
          </cell>
          <cell r="I125">
            <v>92</v>
          </cell>
          <cell r="J125">
            <v>0</v>
          </cell>
        </row>
        <row r="126">
          <cell r="B126" t="str">
            <v xml:space="preserve">Supply only of10-Way TPN MCB Distribution Board complete with Integral Isolators &amp; Bus bars for normal mains power supply </v>
          </cell>
          <cell r="C126">
            <v>2</v>
          </cell>
          <cell r="D126">
            <v>2</v>
          </cell>
          <cell r="F126" t="str">
            <v>nr</v>
          </cell>
          <cell r="G126">
            <v>1074</v>
          </cell>
          <cell r="H126">
            <v>2148</v>
          </cell>
          <cell r="I126">
            <v>2148</v>
          </cell>
          <cell r="J126">
            <v>0</v>
          </cell>
        </row>
        <row r="127">
          <cell r="B127" t="str">
            <v>For the installation of the 10-Way TPN MCB Distribution Boards</v>
          </cell>
          <cell r="C127">
            <v>1</v>
          </cell>
          <cell r="D127">
            <v>1</v>
          </cell>
          <cell r="F127" t="str">
            <v>nr</v>
          </cell>
          <cell r="G127">
            <v>185</v>
          </cell>
          <cell r="H127">
            <v>185</v>
          </cell>
          <cell r="I127">
            <v>185</v>
          </cell>
          <cell r="J127">
            <v>0</v>
          </cell>
        </row>
        <row r="128">
          <cell r="B128" t="str">
            <v>For the supply only of the following MCBs as Legrand:</v>
          </cell>
        </row>
        <row r="129">
          <cell r="B129" t="str">
            <v>i) 10A SP MCB</v>
          </cell>
          <cell r="C129">
            <v>8</v>
          </cell>
          <cell r="D129">
            <v>8</v>
          </cell>
          <cell r="F129" t="str">
            <v>nr</v>
          </cell>
          <cell r="G129">
            <v>11</v>
          </cell>
          <cell r="H129">
            <v>88</v>
          </cell>
          <cell r="I129">
            <v>88</v>
          </cell>
          <cell r="J129">
            <v>0</v>
          </cell>
        </row>
        <row r="130">
          <cell r="B130" t="str">
            <v>ii) 16A SP MCB</v>
          </cell>
          <cell r="C130">
            <v>4</v>
          </cell>
          <cell r="D130">
            <v>4</v>
          </cell>
          <cell r="F130" t="str">
            <v>nr</v>
          </cell>
          <cell r="G130">
            <v>11</v>
          </cell>
          <cell r="H130">
            <v>44</v>
          </cell>
          <cell r="I130">
            <v>44</v>
          </cell>
          <cell r="J130">
            <v>0</v>
          </cell>
        </row>
        <row r="131">
          <cell r="B131" t="str">
            <v>iii) 20A SP MCB</v>
          </cell>
          <cell r="C131">
            <v>4</v>
          </cell>
          <cell r="D131">
            <v>4</v>
          </cell>
          <cell r="F131" t="str">
            <v>nr</v>
          </cell>
          <cell r="G131">
            <v>11</v>
          </cell>
          <cell r="H131">
            <v>44</v>
          </cell>
          <cell r="I131">
            <v>44</v>
          </cell>
          <cell r="J131">
            <v>0</v>
          </cell>
        </row>
        <row r="132">
          <cell r="B132" t="str">
            <v>iv) 20 DP MCB</v>
          </cell>
          <cell r="C132">
            <v>8</v>
          </cell>
          <cell r="D132">
            <v>8</v>
          </cell>
          <cell r="F132" t="str">
            <v>nr</v>
          </cell>
          <cell r="G132">
            <v>33</v>
          </cell>
          <cell r="H132">
            <v>264</v>
          </cell>
          <cell r="I132">
            <v>264</v>
          </cell>
          <cell r="J132">
            <v>0</v>
          </cell>
        </row>
        <row r="133">
          <cell r="B133" t="str">
            <v>vi) 40A TPN MCB</v>
          </cell>
          <cell r="C133">
            <v>2</v>
          </cell>
          <cell r="D133">
            <v>2</v>
          </cell>
          <cell r="F133" t="str">
            <v>nr</v>
          </cell>
          <cell r="G133">
            <v>56</v>
          </cell>
          <cell r="H133">
            <v>112</v>
          </cell>
          <cell r="I133">
            <v>112</v>
          </cell>
          <cell r="J133">
            <v>0</v>
          </cell>
        </row>
        <row r="134">
          <cell r="B134" t="str">
            <v>Allow for the installation of the above MCBs and blanking covers &amp; the circuit testing thereof</v>
          </cell>
          <cell r="C134">
            <v>1</v>
          </cell>
          <cell r="D134">
            <v>1</v>
          </cell>
          <cell r="F134" t="str">
            <v>sum</v>
          </cell>
          <cell r="G134">
            <v>370</v>
          </cell>
          <cell r="H134">
            <v>370</v>
          </cell>
          <cell r="I134">
            <v>370</v>
          </cell>
          <cell r="J134">
            <v>0</v>
          </cell>
        </row>
        <row r="135">
          <cell r="B135" t="str">
            <v>150 x 50 mm factory made trunking bends for the above trunking prepared as described above</v>
          </cell>
          <cell r="C135">
            <v>23</v>
          </cell>
          <cell r="D135">
            <v>23</v>
          </cell>
          <cell r="F135" t="str">
            <v>nr</v>
          </cell>
          <cell r="G135">
            <v>33</v>
          </cell>
          <cell r="H135">
            <v>759</v>
          </cell>
          <cell r="I135">
            <v>759</v>
          </cell>
          <cell r="J135">
            <v>0</v>
          </cell>
        </row>
        <row r="136">
          <cell r="B136" t="str">
            <v>Pedestral box column for data voice and power sockets.</v>
          </cell>
          <cell r="C136">
            <v>4</v>
          </cell>
          <cell r="D136">
            <v>4</v>
          </cell>
          <cell r="F136" t="str">
            <v>nr</v>
          </cell>
          <cell r="G136">
            <v>37</v>
          </cell>
          <cell r="H136">
            <v>148</v>
          </cell>
          <cell r="I136">
            <v>148</v>
          </cell>
          <cell r="J136">
            <v>0</v>
          </cell>
        </row>
        <row r="137">
          <cell r="B137" t="str">
            <v>Trunking outlet plates for all power, voice &amp; data outlets as follows:</v>
          </cell>
          <cell r="H137">
            <v>0</v>
          </cell>
          <cell r="I137">
            <v>0</v>
          </cell>
          <cell r="J137">
            <v>0</v>
          </cell>
        </row>
        <row r="138">
          <cell r="B138" t="str">
            <v xml:space="preserve"> i) Single Plates Top</v>
          </cell>
          <cell r="C138">
            <v>5</v>
          </cell>
          <cell r="D138">
            <v>5</v>
          </cell>
          <cell r="F138" t="str">
            <v>nr</v>
          </cell>
          <cell r="G138">
            <v>6</v>
          </cell>
          <cell r="H138">
            <v>30</v>
          </cell>
          <cell r="I138">
            <v>30</v>
          </cell>
          <cell r="J138">
            <v>0</v>
          </cell>
        </row>
        <row r="139">
          <cell r="B139" t="str">
            <v xml:space="preserve"> i) Single Plates Bottom</v>
          </cell>
          <cell r="C139">
            <v>11</v>
          </cell>
          <cell r="D139">
            <v>11</v>
          </cell>
          <cell r="F139" t="str">
            <v>nr</v>
          </cell>
          <cell r="G139">
            <v>6</v>
          </cell>
          <cell r="H139">
            <v>66</v>
          </cell>
          <cell r="I139">
            <v>66</v>
          </cell>
          <cell r="J139">
            <v>0</v>
          </cell>
        </row>
        <row r="140">
          <cell r="B140" t="str">
            <v xml:space="preserve"> ii) Twin Plates</v>
          </cell>
          <cell r="C140">
            <v>21</v>
          </cell>
          <cell r="D140">
            <v>21</v>
          </cell>
          <cell r="F140" t="str">
            <v>nr</v>
          </cell>
          <cell r="G140">
            <v>7</v>
          </cell>
          <cell r="H140">
            <v>147</v>
          </cell>
          <cell r="I140">
            <v>147</v>
          </cell>
          <cell r="J140">
            <v>0</v>
          </cell>
        </row>
        <row r="141">
          <cell r="B141" t="str">
            <v>TV outlets complete coaxilal cable</v>
          </cell>
          <cell r="C141">
            <v>2</v>
          </cell>
          <cell r="D141">
            <v>2</v>
          </cell>
          <cell r="F141" t="str">
            <v>nr</v>
          </cell>
          <cell r="G141">
            <v>56</v>
          </cell>
          <cell r="H141">
            <v>112</v>
          </cell>
          <cell r="I141">
            <v>112</v>
          </cell>
          <cell r="J141">
            <v>0</v>
          </cell>
        </row>
        <row r="142">
          <cell r="B142" t="str">
            <v>TOTAL SECTION No. 4 LIGHTING &amp; SOCKETS INSTALLATION FOR FIRST FLOOR TO SUMMARY</v>
          </cell>
          <cell r="H142">
            <v>11537</v>
          </cell>
          <cell r="I142">
            <v>11537</v>
          </cell>
          <cell r="J142">
            <v>0</v>
          </cell>
        </row>
        <row r="143">
          <cell r="B143" t="str">
            <v xml:space="preserve">SECTION No. 5 AMENITY LIGHTING </v>
          </cell>
        </row>
        <row r="144">
          <cell r="B144" t="str">
            <v>Supply, install, test, commission and handover in working condition the following:</v>
          </cell>
        </row>
        <row r="145">
          <cell r="B145" t="str">
            <v>The following switches mounted at minimum 1450 mm from finished floor level and as described in the Schedule of symbols (ALL CRABTREE OR MK MAKE) :</v>
          </cell>
        </row>
        <row r="146">
          <cell r="B146" t="str">
            <v>i) Time switch/Dusk till dawn photocell complete with overide switch</v>
          </cell>
          <cell r="C146">
            <v>2</v>
          </cell>
          <cell r="D146">
            <v>2</v>
          </cell>
          <cell r="F146" t="str">
            <v>nr</v>
          </cell>
          <cell r="G146">
            <v>222</v>
          </cell>
          <cell r="H146">
            <v>444</v>
          </cell>
          <cell r="I146">
            <v>444</v>
          </cell>
          <cell r="J146">
            <v>0</v>
          </cell>
        </row>
        <row r="147">
          <cell r="B147" t="str">
            <v>ii) 4 pole 25-60A contactor</v>
          </cell>
          <cell r="C147">
            <v>2</v>
          </cell>
          <cell r="D147">
            <v>2</v>
          </cell>
          <cell r="F147" t="str">
            <v>nr</v>
          </cell>
          <cell r="G147">
            <v>93</v>
          </cell>
          <cell r="H147">
            <v>186</v>
          </cell>
          <cell r="I147">
            <v>186</v>
          </cell>
          <cell r="J147">
            <v>0</v>
          </cell>
        </row>
        <row r="148">
          <cell r="B148" t="str">
            <v>The following luminaires complete with rated gear and lamps as described in the schedule of symbols:</v>
          </cell>
          <cell r="H148">
            <v>0</v>
          </cell>
          <cell r="I148">
            <v>0</v>
          </cell>
          <cell r="J148">
            <v>0</v>
          </cell>
        </row>
        <row r="149">
          <cell r="B149" t="str">
            <v>Supply &amp; install 4.0-7.0 m high (above ground level) amenity/security/perimeter lighting column/mast complete with escalation brackets, Column shall be manufactured hollow mild steel tubes 75 - 100 mm diameter.</v>
          </cell>
          <cell r="C149">
            <v>10</v>
          </cell>
          <cell r="D149">
            <v>10</v>
          </cell>
          <cell r="F149" t="str">
            <v>nr</v>
          </cell>
          <cell r="G149">
            <v>389</v>
          </cell>
          <cell r="H149">
            <v>3890</v>
          </cell>
          <cell r="I149">
            <v>3890</v>
          </cell>
          <cell r="J149">
            <v>0</v>
          </cell>
        </row>
        <row r="150">
          <cell r="B150" t="str">
            <v>Supply and install 250W High pressure sodium projectors, as philps or thorn.</v>
          </cell>
          <cell r="C150">
            <v>10</v>
          </cell>
          <cell r="D150">
            <v>10</v>
          </cell>
          <cell r="F150" t="str">
            <v>nr</v>
          </cell>
          <cell r="G150">
            <v>407</v>
          </cell>
          <cell r="H150">
            <v>4070</v>
          </cell>
          <cell r="I150">
            <v>4070</v>
          </cell>
          <cell r="J150">
            <v>0</v>
          </cell>
        </row>
        <row r="151">
          <cell r="B151" t="str">
            <v>10 mm2 PVC/SWA/PVC 4 core cables for perimeter lighting in 4 circuits.</v>
          </cell>
          <cell r="C151">
            <v>700</v>
          </cell>
          <cell r="D151">
            <v>700</v>
          </cell>
          <cell r="F151" t="str">
            <v>lm</v>
          </cell>
          <cell r="G151">
            <v>15</v>
          </cell>
          <cell r="H151">
            <v>10500</v>
          </cell>
          <cell r="I151">
            <v>10500</v>
          </cell>
          <cell r="J151">
            <v>0</v>
          </cell>
        </row>
        <row r="152">
          <cell r="B152" t="str">
            <v>Compatible control panel weatherproof box that can accommodate the above stated contactors and time switch.</v>
          </cell>
          <cell r="C152">
            <v>1</v>
          </cell>
          <cell r="D152">
            <v>1</v>
          </cell>
          <cell r="F152" t="str">
            <v>nr</v>
          </cell>
          <cell r="G152">
            <v>370</v>
          </cell>
          <cell r="H152">
            <v>370</v>
          </cell>
          <cell r="I152">
            <v>370</v>
          </cell>
          <cell r="J152">
            <v>0</v>
          </cell>
        </row>
        <row r="153">
          <cell r="B153" t="str">
            <v>TOTAL SECTION No. 5 AMENITY LIGHTING TO SUMMARY</v>
          </cell>
          <cell r="H153">
            <v>19460</v>
          </cell>
          <cell r="I153">
            <v>19460</v>
          </cell>
          <cell r="J153">
            <v>0</v>
          </cell>
        </row>
        <row r="154">
          <cell r="B154" t="str">
            <v xml:space="preserve">SECTION No. 6 STRUCTURED CABLING SYSTEM AND UPS (EXCLUDING SERVERS &amp; OTHER DATA PROCESSING HARDWARE) </v>
          </cell>
        </row>
        <row r="155">
          <cell r="B155" t="str">
            <v>Supply, install, test, commission and handover the following complete as specified:</v>
          </cell>
        </row>
        <row r="156">
          <cell r="B156" t="str">
            <v>Data/Voice outlets, Type RJ45, with 2 MAX Modules complete with face plates as SIEMON or Giganet for Cat. 6 Structured Cabling System</v>
          </cell>
          <cell r="C156">
            <v>0</v>
          </cell>
          <cell r="D156">
            <v>0</v>
          </cell>
          <cell r="F156" t="str">
            <v>nr</v>
          </cell>
          <cell r="H156">
            <v>0</v>
          </cell>
          <cell r="I156">
            <v>0</v>
          </cell>
          <cell r="J156">
            <v>0</v>
          </cell>
        </row>
        <row r="157">
          <cell r="B157" t="str">
            <v>24 Port Patch Cat 6 Panels as SIEMON or approved equivalent</v>
          </cell>
          <cell r="C157">
            <v>0</v>
          </cell>
          <cell r="D157">
            <v>0</v>
          </cell>
          <cell r="F157" t="str">
            <v>nr</v>
          </cell>
          <cell r="H157">
            <v>0</v>
          </cell>
          <cell r="I157">
            <v>0</v>
          </cell>
          <cell r="J157">
            <v>0</v>
          </cell>
        </row>
        <row r="158">
          <cell r="B158" t="str">
            <v>24 Port 10/100/1000mbps CISCO express 500 stackable / manageable switch or approved equivalent</v>
          </cell>
          <cell r="C158">
            <v>0</v>
          </cell>
          <cell r="D158">
            <v>0</v>
          </cell>
          <cell r="F158" t="str">
            <v>nr</v>
          </cell>
          <cell r="H158">
            <v>0</v>
          </cell>
          <cell r="I158">
            <v>0</v>
          </cell>
          <cell r="J158">
            <v>0</v>
          </cell>
        </row>
        <row r="159">
          <cell r="B159" t="str">
            <v>Free standing purpose-made Telecommunications Cabinet (TC) , Type800x1000 27U equivalent for accommodation of the hub/patch panels, switches &amp; Routers complete with 2No. Extractor fans and 2No. Power blocks each with 6No. Plug outlets on UPS power.</v>
          </cell>
          <cell r="C159">
            <v>0</v>
          </cell>
          <cell r="D159">
            <v>0</v>
          </cell>
          <cell r="F159" t="str">
            <v>nr</v>
          </cell>
          <cell r="H159">
            <v>0</v>
          </cell>
          <cell r="I159">
            <v>0</v>
          </cell>
          <cell r="J159">
            <v>0</v>
          </cell>
        </row>
        <row r="160">
          <cell r="B160" t="str">
            <v>Category 6 UTP copper cables for Structured Cabling as siemon or giganet with 16 year warranty</v>
          </cell>
          <cell r="C160">
            <v>0</v>
          </cell>
          <cell r="D160">
            <v>0</v>
          </cell>
          <cell r="F160" t="str">
            <v>m</v>
          </cell>
          <cell r="H160">
            <v>0</v>
          </cell>
          <cell r="I160">
            <v>0</v>
          </cell>
          <cell r="J160">
            <v>0</v>
          </cell>
        </row>
        <row r="161">
          <cell r="B161" t="str">
            <v>Cat. 6 Patch Cords, 1m long</v>
          </cell>
          <cell r="C161">
            <v>0</v>
          </cell>
          <cell r="D161">
            <v>0</v>
          </cell>
          <cell r="F161" t="str">
            <v>nr</v>
          </cell>
          <cell r="H161">
            <v>0</v>
          </cell>
          <cell r="I161">
            <v>0</v>
          </cell>
          <cell r="J161">
            <v>0</v>
          </cell>
        </row>
        <row r="162">
          <cell r="B162" t="str">
            <v>Cat. 6 Patch Cords, 3m long</v>
          </cell>
          <cell r="C162">
            <v>0</v>
          </cell>
          <cell r="D162">
            <v>0</v>
          </cell>
          <cell r="F162" t="str">
            <v>nr</v>
          </cell>
          <cell r="H162">
            <v>0</v>
          </cell>
          <cell r="I162">
            <v>0</v>
          </cell>
          <cell r="J162">
            <v>0</v>
          </cell>
        </row>
        <row r="163">
          <cell r="B163" t="str">
            <v>Allow for laying, terminating and testing of all UTP cables, including certification</v>
          </cell>
          <cell r="C163">
            <v>0</v>
          </cell>
          <cell r="D163">
            <v>0</v>
          </cell>
          <cell r="F163" t="str">
            <v>item</v>
          </cell>
          <cell r="H163">
            <v>0</v>
          </cell>
          <cell r="I163">
            <v>0</v>
          </cell>
          <cell r="J163">
            <v>0</v>
          </cell>
        </row>
        <row r="164">
          <cell r="B164" t="str">
            <v>Allow for preparation and submission of detailed 'As-Installed' drawings (For all floors) in Scales of 1:50 and 1:100and both in Hard Copy and Soft Copy Formats. All the As Installed Drawings to be done in AutoCAD 2000 or any other approved higher version</v>
          </cell>
          <cell r="C164">
            <v>0</v>
          </cell>
          <cell r="D164">
            <v>0</v>
          </cell>
          <cell r="F164" t="str">
            <v>item</v>
          </cell>
          <cell r="H164">
            <v>0</v>
          </cell>
          <cell r="I164">
            <v>0</v>
          </cell>
          <cell r="J164">
            <v>0</v>
          </cell>
        </row>
        <row r="165">
          <cell r="B165" t="str">
            <v>5 kVA 3PHASE IN 3 PHASE OUT with APC Startup and warranty</v>
          </cell>
          <cell r="C165">
            <v>0</v>
          </cell>
          <cell r="D165">
            <v>0</v>
          </cell>
          <cell r="F165" t="str">
            <v>item</v>
          </cell>
          <cell r="H165">
            <v>0</v>
          </cell>
          <cell r="I165">
            <v>0</v>
          </cell>
          <cell r="J165">
            <v>0</v>
          </cell>
        </row>
        <row r="166">
          <cell r="B166" t="str">
            <v>250 x 25 mm Galvanised perforated cable tray</v>
          </cell>
          <cell r="C166">
            <v>0</v>
          </cell>
          <cell r="D166">
            <v>0</v>
          </cell>
          <cell r="F166" t="str">
            <v>item</v>
          </cell>
          <cell r="H166">
            <v>0</v>
          </cell>
          <cell r="I166">
            <v>0</v>
          </cell>
          <cell r="J166">
            <v>0</v>
          </cell>
        </row>
        <row r="167">
          <cell r="B167" t="str">
            <v>TOTAL SECTION No. 6 STRUCTURED CABLING SYSTEM AND UPS  TO SUMMARY</v>
          </cell>
          <cell r="H167">
            <v>0</v>
          </cell>
          <cell r="I167">
            <v>0</v>
          </cell>
          <cell r="J167">
            <v>0</v>
          </cell>
        </row>
        <row r="168">
          <cell r="B168" t="str">
            <v>SECTION No. 7 GENERATOR</v>
          </cell>
        </row>
        <row r="169">
          <cell r="B169" t="str">
            <v>Supply and deliver, position, test and commission 80 KVA, 3 Phase, 400V, 50Hz, 1500rpm Standby, weatherproof and soundproof canopied, with Fuel base tank Generator set, as detailed in the specification complete with batteries and charger as Cummins, FG wi</v>
          </cell>
          <cell r="C169">
            <v>0</v>
          </cell>
          <cell r="D169">
            <v>0</v>
          </cell>
          <cell r="F169" t="str">
            <v>nr</v>
          </cell>
          <cell r="H169">
            <v>0</v>
          </cell>
          <cell r="I169">
            <v>0</v>
          </cell>
          <cell r="J169">
            <v>0</v>
          </cell>
        </row>
        <row r="170">
          <cell r="B170" t="str">
            <v xml:space="preserve">Supply and install 630 A TPN Automatic Mains Failure Control Panel for above generator complete with motorised 4pole MCCBs, associated relays etc </v>
          </cell>
          <cell r="C170">
            <v>0</v>
          </cell>
          <cell r="D170">
            <v>0</v>
          </cell>
          <cell r="F170" t="str">
            <v>nr</v>
          </cell>
          <cell r="H170">
            <v>0</v>
          </cell>
          <cell r="I170">
            <v>0</v>
          </cell>
          <cell r="J170">
            <v>0</v>
          </cell>
        </row>
        <row r="171">
          <cell r="B171" t="str">
            <v>Earthing of the Generators complete with rods and 1mx1m copper earth matt and concrete earthing manhole marked EARTH.</v>
          </cell>
          <cell r="C171">
            <v>0</v>
          </cell>
          <cell r="D171">
            <v>0</v>
          </cell>
          <cell r="F171" t="str">
            <v>item</v>
          </cell>
          <cell r="H171">
            <v>0</v>
          </cell>
          <cell r="I171">
            <v>0</v>
          </cell>
          <cell r="J171">
            <v>0</v>
          </cell>
        </row>
        <row r="172">
          <cell r="B172" t="str">
            <v>Allow for testing and commissioning Reports</v>
          </cell>
          <cell r="C172">
            <v>0</v>
          </cell>
          <cell r="D172">
            <v>0</v>
          </cell>
          <cell r="F172" t="str">
            <v>item</v>
          </cell>
          <cell r="H172">
            <v>0</v>
          </cell>
          <cell r="I172">
            <v>0</v>
          </cell>
          <cell r="J172">
            <v>0</v>
          </cell>
        </row>
        <row r="173">
          <cell r="B173" t="str">
            <v>2.5 mm2 12 core PVC/SWA/PVC control cable from generator to autochange over panels.</v>
          </cell>
          <cell r="C173">
            <v>0</v>
          </cell>
          <cell r="D173">
            <v>0</v>
          </cell>
          <cell r="F173" t="str">
            <v>lmtr</v>
          </cell>
          <cell r="H173">
            <v>0</v>
          </cell>
          <cell r="I173">
            <v>0</v>
          </cell>
          <cell r="J173">
            <v>0</v>
          </cell>
        </row>
        <row r="174">
          <cell r="B174" t="str">
            <v>Supply and install 4 core-50 mm2 PVC/SWA/PVC insulated copper cable from the Generating set to the Automatic switch over and from the later to the Main Distribution Board with cable clips, labels</v>
          </cell>
          <cell r="C174">
            <v>0</v>
          </cell>
          <cell r="D174">
            <v>0</v>
          </cell>
          <cell r="F174" t="str">
            <v>lm</v>
          </cell>
          <cell r="H174">
            <v>0</v>
          </cell>
          <cell r="I174">
            <v>0</v>
          </cell>
          <cell r="J174">
            <v>0</v>
          </cell>
        </row>
        <row r="175">
          <cell r="B175" t="str">
            <v>TOTAL SECTION No. 7 GENERATOR TO SUMMARY</v>
          </cell>
          <cell r="H175">
            <v>0</v>
          </cell>
          <cell r="I175">
            <v>0</v>
          </cell>
          <cell r="J175">
            <v>0</v>
          </cell>
        </row>
        <row r="176">
          <cell r="B176" t="str">
            <v>SECTION No. 8 RETICULATION CABLES</v>
          </cell>
        </row>
        <row r="177">
          <cell r="B177" t="str">
            <v>Supply and install 4 core-50 mm2 PVC/SWA/PVC insulated copper cable from the Transformer to the Automatic switch over and from the later to the Main Distribution Board with cable clips, labels</v>
          </cell>
          <cell r="C177">
            <v>200</v>
          </cell>
          <cell r="D177">
            <v>200</v>
          </cell>
          <cell r="F177" t="str">
            <v>lm</v>
          </cell>
          <cell r="G177">
            <v>66</v>
          </cell>
          <cell r="H177">
            <v>13200</v>
          </cell>
          <cell r="I177">
            <v>13200</v>
          </cell>
          <cell r="J177">
            <v>0</v>
          </cell>
        </row>
        <row r="178">
          <cell r="B178" t="str">
            <v>Supply and install 4 core-16 mm2 PVC/SWA/PVC insulated copper cable from Main Distribution Board to amenity/security/perimeter lighting control panel with cable clips, labels</v>
          </cell>
          <cell r="C178">
            <v>15</v>
          </cell>
          <cell r="D178">
            <v>15</v>
          </cell>
          <cell r="F178" t="str">
            <v>lm</v>
          </cell>
          <cell r="G178">
            <v>23</v>
          </cell>
          <cell r="H178">
            <v>345</v>
          </cell>
          <cell r="I178">
            <v>345</v>
          </cell>
          <cell r="J178">
            <v>0</v>
          </cell>
        </row>
        <row r="179">
          <cell r="B179" t="str">
            <v>Supply and install 4 core-16 mm2 PVC/SWA/PVC insulated copper cable from Main Distribution Board to cold rooms control panel with cable clips, labels</v>
          </cell>
          <cell r="C179">
            <v>100</v>
          </cell>
          <cell r="D179">
            <v>100</v>
          </cell>
          <cell r="F179" t="str">
            <v>lm</v>
          </cell>
          <cell r="G179">
            <v>23</v>
          </cell>
          <cell r="H179">
            <v>2300</v>
          </cell>
          <cell r="I179">
            <v>2300</v>
          </cell>
          <cell r="J179">
            <v>0</v>
          </cell>
        </row>
        <row r="180">
          <cell r="B180" t="str">
            <v>Supply and install 4 core-16 mm2 PVC/SWA/PVC insulated copper cable from Main Distribution Board to forklift charging bay with cable clips, labels</v>
          </cell>
          <cell r="C180">
            <v>120</v>
          </cell>
          <cell r="D180">
            <v>120</v>
          </cell>
          <cell r="F180" t="str">
            <v>lm</v>
          </cell>
          <cell r="G180">
            <v>23</v>
          </cell>
          <cell r="H180">
            <v>2760</v>
          </cell>
          <cell r="I180">
            <v>2760</v>
          </cell>
          <cell r="J180">
            <v>0</v>
          </cell>
        </row>
        <row r="181">
          <cell r="B181" t="str">
            <v>Supply and install 4 core-16 mm2 PVC/SWA/PVC insulated copper cable from Main Distribution Board to UPS with cable clips, labels</v>
          </cell>
          <cell r="C181">
            <v>135</v>
          </cell>
          <cell r="D181">
            <v>135</v>
          </cell>
          <cell r="F181" t="str">
            <v>lm</v>
          </cell>
          <cell r="G181">
            <v>23</v>
          </cell>
          <cell r="H181">
            <v>3105</v>
          </cell>
          <cell r="I181">
            <v>3105</v>
          </cell>
          <cell r="J181">
            <v>0</v>
          </cell>
        </row>
        <row r="182">
          <cell r="B182" t="str">
            <v>Supply and install 4 core-16 mm2 PVC/SWA/PVC insulated copper cable from Main Distribution Board to normal and lighting DB with cable clips, labels</v>
          </cell>
          <cell r="C182">
            <v>120</v>
          </cell>
          <cell r="D182">
            <v>120</v>
          </cell>
          <cell r="F182" t="str">
            <v>lm</v>
          </cell>
          <cell r="G182">
            <v>23</v>
          </cell>
          <cell r="H182">
            <v>2760</v>
          </cell>
          <cell r="I182">
            <v>2760</v>
          </cell>
          <cell r="J182">
            <v>0</v>
          </cell>
        </row>
        <row r="183">
          <cell r="B183" t="str">
            <v>Supply and install 3 core-4 mm2 PVC/SWA/PVC insulated copper cable from ablution DB to gate house with cable clips, labels</v>
          </cell>
          <cell r="C183">
            <v>150</v>
          </cell>
          <cell r="D183">
            <v>150</v>
          </cell>
          <cell r="F183" t="str">
            <v>lm</v>
          </cell>
          <cell r="G183">
            <v>6</v>
          </cell>
          <cell r="H183">
            <v>900</v>
          </cell>
          <cell r="I183">
            <v>900</v>
          </cell>
          <cell r="J183">
            <v>0</v>
          </cell>
        </row>
        <row r="184">
          <cell r="B184" t="str">
            <v>TOTAL SECTION No. 8 RETICULATION CABLES TO SUMMARY</v>
          </cell>
          <cell r="H184">
            <v>25370</v>
          </cell>
          <cell r="I184">
            <v>25370</v>
          </cell>
          <cell r="J184">
            <v>0</v>
          </cell>
        </row>
        <row r="185">
          <cell r="B185" t="str">
            <v>SECTION No. 9 COLD ROOM CHILLING EQUIPMENT</v>
          </cell>
        </row>
        <row r="186">
          <cell r="B186" t="str">
            <v>Supplying, installing, testing and commissioning the following positive cold room chilling equipment Mono and multi- split type units as per the specifications below. Rates allowing for mounting the unit on the building fabric, installation of all refrige</v>
          </cell>
        </row>
        <row r="187">
          <cell r="B187" t="str">
            <v>The unit to be supplied must have been manufuctured by the following:</v>
          </cell>
        </row>
        <row r="188">
          <cell r="B188" t="str">
            <v>CARRIER</v>
          </cell>
        </row>
        <row r="189">
          <cell r="B189" t="str">
            <v>YORK</v>
          </cell>
        </row>
        <row r="190">
          <cell r="B190" t="str">
            <v xml:space="preserve">ZENITH AIR </v>
          </cell>
        </row>
        <row r="191">
          <cell r="B191" t="str">
            <v>46,000 Btu/Hr purpose cold room chilling equipment completely installed with all the electrical related protections and thermostat</v>
          </cell>
          <cell r="C191">
            <v>0</v>
          </cell>
          <cell r="D191">
            <v>0</v>
          </cell>
          <cell r="F191" t="str">
            <v>nr</v>
          </cell>
          <cell r="H191">
            <v>0</v>
          </cell>
          <cell r="I191">
            <v>0</v>
          </cell>
          <cell r="J191">
            <v>0</v>
          </cell>
        </row>
        <row r="192">
          <cell r="B192" t="str">
            <v>Allow for necessary condensate drainage piping to the nearest storm drainage pipes for the air conditioning units as shown on the drawings</v>
          </cell>
          <cell r="C192">
            <v>0</v>
          </cell>
          <cell r="D192">
            <v>0</v>
          </cell>
          <cell r="F192" t="str">
            <v>item</v>
          </cell>
          <cell r="H192">
            <v>0</v>
          </cell>
          <cell r="I192">
            <v>0</v>
          </cell>
          <cell r="J192">
            <v>0</v>
          </cell>
        </row>
        <row r="193">
          <cell r="B193" t="str">
            <v xml:space="preserve">Allow for testing and commissioning of the entire air-conditioning and mechanical installations </v>
          </cell>
          <cell r="C193">
            <v>0</v>
          </cell>
          <cell r="D193">
            <v>0</v>
          </cell>
          <cell r="F193" t="str">
            <v>item</v>
          </cell>
          <cell r="H193">
            <v>0</v>
          </cell>
          <cell r="I193">
            <v>0</v>
          </cell>
          <cell r="J193">
            <v>0</v>
          </cell>
        </row>
        <row r="194">
          <cell r="B194" t="str">
            <v>Allow for training the users on the operations of the Air conditioning systems</v>
          </cell>
          <cell r="C194">
            <v>0</v>
          </cell>
          <cell r="D194">
            <v>0</v>
          </cell>
          <cell r="F194" t="str">
            <v>item</v>
          </cell>
          <cell r="H194">
            <v>0</v>
          </cell>
          <cell r="I194">
            <v>0</v>
          </cell>
          <cell r="J194">
            <v>0</v>
          </cell>
        </row>
        <row r="195">
          <cell r="B195" t="str">
            <v>TOTAL SECTION No. 9 COLD ROOM CHILLING EQUIPMENT TO SUMMARY</v>
          </cell>
          <cell r="H195">
            <v>0</v>
          </cell>
          <cell r="I195">
            <v>0</v>
          </cell>
          <cell r="J195">
            <v>0</v>
          </cell>
        </row>
      </sheetData>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xc"/>
      <sheetName val="PCC"/>
      <sheetName val="RCC"/>
      <sheetName val="Shutt"/>
      <sheetName val="Finshing"/>
      <sheetName val="Joinery"/>
      <sheetName val="Flooring"/>
      <sheetName val="Miscel"/>
      <sheetName val="Struc steel"/>
      <sheetName val="Sheet1"/>
      <sheetName val="Bill # 3 Admin Building"/>
      <sheetName val="# 1 GRAND SUMMARY"/>
      <sheetName val="Section A - General"/>
      <sheetName val="PRELIMIN"/>
      <sheetName val="Bridge financing"/>
      <sheetName val="VIABILITY"/>
      <sheetName val="Bill No. 3.4 S1 BRA"/>
      <sheetName val="Bill No. 3.5 1BRA"/>
      <sheetName val="Bill # 3 HALL"/>
    </sheetNames>
    <sheetDataSet>
      <sheetData sheetId="0"/>
      <sheetData sheetId="1" refreshError="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
      <sheetName val="Promotion_Locale"/>
      <sheetName val=" Calculation"/>
      <sheetName val="FS_Application"/>
      <sheetName val="SES_Application"/>
      <sheetName val="Promotion_Result"/>
      <sheetName val="Risk Assessment"/>
      <sheetName val="Parameters"/>
      <sheetName val="tbl_Countries"/>
      <sheetName val="tbl_Lng"/>
      <sheetName val="tbl_Export"/>
      <sheetName val="tbl_Config"/>
      <sheetName val="8"/>
      <sheetName val="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A4" t="str">
            <v>SBT International</v>
          </cell>
          <cell r="E4">
            <v>0.25600000000000001</v>
          </cell>
          <cell r="F4">
            <v>0.25600000000000001</v>
          </cell>
          <cell r="G4">
            <v>0.25600000000000001</v>
          </cell>
          <cell r="H4">
            <v>0.22500000000000001</v>
          </cell>
          <cell r="I4">
            <v>0</v>
          </cell>
          <cell r="J4">
            <v>0</v>
          </cell>
          <cell r="N4">
            <v>0.6</v>
          </cell>
          <cell r="O4">
            <v>0.6</v>
          </cell>
          <cell r="P4">
            <v>0.6</v>
          </cell>
          <cell r="Q4">
            <v>0.4</v>
          </cell>
          <cell r="R4">
            <v>0.4</v>
          </cell>
          <cell r="S4">
            <v>0.4</v>
          </cell>
          <cell r="T4" t="str">
            <v>(&lt; 45 days)</v>
          </cell>
          <cell r="U4" t="str">
            <v>(45-90 days net)</v>
          </cell>
          <cell r="V4" t="str">
            <v>(&gt; 90 days)</v>
          </cell>
          <cell r="W4" t="str">
            <v>(&lt; 45 days)</v>
          </cell>
          <cell r="X4" t="str">
            <v>(45-90 days net)</v>
          </cell>
          <cell r="Y4" t="str">
            <v>(&gt; 90 days)</v>
          </cell>
          <cell r="Z4" t="str">
            <v>(&lt; 45 days)</v>
          </cell>
          <cell r="AA4" t="str">
            <v>(45-90 days net)</v>
          </cell>
          <cell r="AB4" t="str">
            <v>(&gt; 90 days)</v>
          </cell>
          <cell r="AD4">
            <v>-0.2</v>
          </cell>
          <cell r="AF4">
            <v>0.04</v>
          </cell>
          <cell r="AG4">
            <v>1E-3</v>
          </cell>
        </row>
        <row r="5">
          <cell r="A5" t="str">
            <v>SES SOL PSG</v>
          </cell>
          <cell r="B5">
            <v>0.33400000000000002</v>
          </cell>
          <cell r="C5">
            <v>0</v>
          </cell>
          <cell r="D5">
            <v>0</v>
          </cell>
          <cell r="K5">
            <v>0.4</v>
          </cell>
          <cell r="L5">
            <v>0.4</v>
          </cell>
          <cell r="M5">
            <v>0.4</v>
          </cell>
          <cell r="T5" t="str">
            <v>(&lt; 30 days)</v>
          </cell>
          <cell r="U5" t="str">
            <v>(30-45 days net)</v>
          </cell>
          <cell r="V5" t="str">
            <v>(&gt; 45 days)</v>
          </cell>
          <cell r="W5" t="str">
            <v>(&lt; 30 days)</v>
          </cell>
          <cell r="X5" t="str">
            <v>(30-45 days net)</v>
          </cell>
          <cell r="Y5" t="str">
            <v>(&gt; 45 days)</v>
          </cell>
          <cell r="Z5" t="str">
            <v>(&lt; 30 days)</v>
          </cell>
          <cell r="AA5" t="str">
            <v>(30-45 days net)</v>
          </cell>
          <cell r="AB5" t="str">
            <v>(&gt; 45 days)</v>
          </cell>
          <cell r="AF5">
            <v>0.04</v>
          </cell>
        </row>
        <row r="6">
          <cell r="A6" t="str">
            <v>AT</v>
          </cell>
          <cell r="B6">
            <v>0.17899999999999999</v>
          </cell>
          <cell r="C6">
            <v>0.20699999999999999</v>
          </cell>
          <cell r="D6">
            <v>0.21199999999999999</v>
          </cell>
          <cell r="E6">
            <v>0.223</v>
          </cell>
          <cell r="F6">
            <v>0.215</v>
          </cell>
          <cell r="G6">
            <v>0.223</v>
          </cell>
          <cell r="H6">
            <v>0.23499999999999999</v>
          </cell>
          <cell r="I6">
            <v>0.3</v>
          </cell>
          <cell r="J6">
            <v>0</v>
          </cell>
          <cell r="K6">
            <v>0.4</v>
          </cell>
          <cell r="L6">
            <v>0.4</v>
          </cell>
          <cell r="M6">
            <v>0.4</v>
          </cell>
          <cell r="N6">
            <v>0.65</v>
          </cell>
          <cell r="O6">
            <v>0.65</v>
          </cell>
          <cell r="P6">
            <v>1</v>
          </cell>
          <cell r="Q6">
            <v>0.4</v>
          </cell>
          <cell r="R6">
            <v>0.4</v>
          </cell>
          <cell r="S6">
            <v>0.4</v>
          </cell>
          <cell r="T6" t="str">
            <v>(&lt; 30 days)</v>
          </cell>
          <cell r="U6" t="str">
            <v>(30-45 days net)</v>
          </cell>
          <cell r="V6" t="str">
            <v>(&gt; 45 days)</v>
          </cell>
          <cell r="W6" t="str">
            <v>(&lt; 30 days)</v>
          </cell>
          <cell r="X6" t="str">
            <v>(30-45 days net)</v>
          </cell>
          <cell r="Y6" t="str">
            <v>(&gt; 45 days)</v>
          </cell>
          <cell r="Z6" t="str">
            <v>(&lt; 30 days)</v>
          </cell>
          <cell r="AA6" t="str">
            <v>(30-45 days net)</v>
          </cell>
          <cell r="AB6" t="str">
            <v>(&gt; 45 days)</v>
          </cell>
          <cell r="AD6">
            <v>-0.2</v>
          </cell>
          <cell r="AF6">
            <v>0.04</v>
          </cell>
          <cell r="AG6">
            <v>2.7E-2</v>
          </cell>
        </row>
        <row r="7">
          <cell r="A7" t="str">
            <v>AT - (WAT)</v>
          </cell>
          <cell r="B7">
            <v>0.17899999999999999</v>
          </cell>
          <cell r="C7">
            <v>0.20699999999999999</v>
          </cell>
          <cell r="D7">
            <v>0.21199999999999999</v>
          </cell>
          <cell r="E7">
            <v>0.13700000000000001</v>
          </cell>
          <cell r="F7">
            <v>0.315</v>
          </cell>
          <cell r="G7">
            <v>0.13700000000000001</v>
          </cell>
          <cell r="H7">
            <v>0.22</v>
          </cell>
          <cell r="I7">
            <v>0.3</v>
          </cell>
          <cell r="J7">
            <v>0</v>
          </cell>
          <cell r="N7">
            <v>0.6</v>
          </cell>
          <cell r="O7">
            <v>0.6</v>
          </cell>
          <cell r="P7">
            <v>0.6</v>
          </cell>
          <cell r="Q7">
            <v>0.4</v>
          </cell>
          <cell r="R7">
            <v>0.4</v>
          </cell>
          <cell r="S7">
            <v>0.4</v>
          </cell>
          <cell r="T7" t="str">
            <v>(&lt; 30 days)</v>
          </cell>
          <cell r="U7" t="str">
            <v>(30-45 days net)</v>
          </cell>
          <cell r="V7" t="str">
            <v>(&gt; 45 days)</v>
          </cell>
          <cell r="W7" t="str">
            <v>(&lt; 30 days)</v>
          </cell>
          <cell r="X7" t="str">
            <v>(30-45 days net)</v>
          </cell>
          <cell r="Y7" t="str">
            <v>(&gt; 45 days)</v>
          </cell>
          <cell r="Z7" t="str">
            <v>(&lt; 30 days)</v>
          </cell>
          <cell r="AA7" t="str">
            <v>(30-45 days net)</v>
          </cell>
          <cell r="AB7" t="str">
            <v>(&gt; 45 days)</v>
          </cell>
          <cell r="AD7">
            <v>-0.2</v>
          </cell>
          <cell r="AF7">
            <v>0.04</v>
          </cell>
          <cell r="AG7">
            <v>1.2999999999999999E-2</v>
          </cell>
        </row>
        <row r="8">
          <cell r="A8" t="str">
            <v>AU</v>
          </cell>
          <cell r="B8">
            <v>0.24</v>
          </cell>
          <cell r="C8">
            <v>0.29499999999999998</v>
          </cell>
          <cell r="D8">
            <v>7.5999999999999998E-2</v>
          </cell>
          <cell r="E8">
            <v>0.2</v>
          </cell>
          <cell r="F8">
            <v>0.2</v>
          </cell>
          <cell r="G8">
            <v>0.2</v>
          </cell>
          <cell r="H8">
            <v>0.40300000000000002</v>
          </cell>
          <cell r="I8">
            <v>0.22600000000000001</v>
          </cell>
          <cell r="J8">
            <v>0</v>
          </cell>
          <cell r="K8">
            <v>0.4</v>
          </cell>
          <cell r="L8">
            <v>0.4</v>
          </cell>
          <cell r="M8">
            <v>0.4</v>
          </cell>
          <cell r="N8">
            <v>0.6</v>
          </cell>
          <cell r="O8">
            <v>0.6</v>
          </cell>
          <cell r="P8">
            <v>0.6</v>
          </cell>
          <cell r="Q8">
            <v>0.4</v>
          </cell>
          <cell r="R8">
            <v>0.4</v>
          </cell>
          <cell r="S8">
            <v>0.4</v>
          </cell>
          <cell r="T8" t="str">
            <v>(&lt; 30 days)</v>
          </cell>
          <cell r="U8" t="str">
            <v>(30-45 days net)</v>
          </cell>
          <cell r="V8" t="str">
            <v>(&gt; 45 days)</v>
          </cell>
          <cell r="W8" t="str">
            <v>(&lt; 30 days)</v>
          </cell>
          <cell r="X8" t="str">
            <v>(30-45 days net)</v>
          </cell>
          <cell r="Y8" t="str">
            <v>(&gt; 45 days)</v>
          </cell>
          <cell r="Z8" t="str">
            <v>(&lt; 30 days)</v>
          </cell>
          <cell r="AA8" t="str">
            <v>(30-45 days net)</v>
          </cell>
          <cell r="AB8" t="str">
            <v>(&gt; 45 days)</v>
          </cell>
          <cell r="AD8">
            <v>-0.2</v>
          </cell>
          <cell r="AF8">
            <v>0.04</v>
          </cell>
          <cell r="AG8">
            <v>0.01</v>
          </cell>
        </row>
        <row r="9">
          <cell r="A9" t="str">
            <v>UAE</v>
          </cell>
          <cell r="B9">
            <v>0.13300000000000001</v>
          </cell>
          <cell r="C9">
            <v>0</v>
          </cell>
          <cell r="D9">
            <v>0</v>
          </cell>
          <cell r="E9">
            <v>0.16200000000000001</v>
          </cell>
          <cell r="F9">
            <v>0.16200000000000001</v>
          </cell>
          <cell r="G9">
            <v>0.16200000000000001</v>
          </cell>
          <cell r="H9">
            <v>0.161</v>
          </cell>
          <cell r="I9">
            <v>0.159</v>
          </cell>
          <cell r="J9">
            <v>0</v>
          </cell>
          <cell r="K9">
            <v>0.4</v>
          </cell>
          <cell r="L9">
            <v>0.4</v>
          </cell>
          <cell r="M9">
            <v>0.4</v>
          </cell>
          <cell r="Q9">
            <v>0.4</v>
          </cell>
          <cell r="R9">
            <v>0.4</v>
          </cell>
          <cell r="S9">
            <v>0.4</v>
          </cell>
          <cell r="T9" t="str">
            <v>(&lt; 60 days)</v>
          </cell>
          <cell r="U9" t="str">
            <v>(60-90 days net)</v>
          </cell>
          <cell r="V9" t="str">
            <v>(&gt; 90 days)</v>
          </cell>
          <cell r="W9" t="str">
            <v>(&lt; 60 days)</v>
          </cell>
          <cell r="X9" t="str">
            <v>(60-90 days net)</v>
          </cell>
          <cell r="Y9" t="str">
            <v>(&gt; 90 days)</v>
          </cell>
          <cell r="Z9" t="str">
            <v>(&lt; 60 days)</v>
          </cell>
          <cell r="AA9" t="str">
            <v>(60-90 days net)</v>
          </cell>
          <cell r="AB9" t="str">
            <v>(&gt; 90 days)</v>
          </cell>
          <cell r="AF9">
            <v>0.04</v>
          </cell>
        </row>
        <row r="10">
          <cell r="A10" t="str">
            <v>BD</v>
          </cell>
          <cell r="H10">
            <v>0.04</v>
          </cell>
          <cell r="I10">
            <v>0</v>
          </cell>
          <cell r="J10">
            <v>0</v>
          </cell>
          <cell r="Q10">
            <v>0.4</v>
          </cell>
          <cell r="R10">
            <v>0.4</v>
          </cell>
          <cell r="S10">
            <v>0.4</v>
          </cell>
          <cell r="AF10">
            <v>0.04</v>
          </cell>
        </row>
        <row r="11">
          <cell r="A11" t="str">
            <v>BE</v>
          </cell>
          <cell r="B11">
            <v>0.23799999999999999</v>
          </cell>
          <cell r="C11">
            <v>0.248</v>
          </cell>
          <cell r="D11">
            <v>0.23799999999999999</v>
          </cell>
          <cell r="E11">
            <v>0.222</v>
          </cell>
          <cell r="F11">
            <v>0.23799999999999999</v>
          </cell>
          <cell r="G11">
            <v>0.222</v>
          </cell>
          <cell r="H11">
            <v>0.25600000000000001</v>
          </cell>
          <cell r="I11">
            <v>0.14599999999999999</v>
          </cell>
          <cell r="J11">
            <v>0</v>
          </cell>
          <cell r="K11">
            <v>0.4</v>
          </cell>
          <cell r="L11">
            <v>0.4</v>
          </cell>
          <cell r="M11">
            <v>0.4</v>
          </cell>
          <cell r="N11">
            <v>0.64</v>
          </cell>
          <cell r="O11">
            <v>0.64</v>
          </cell>
          <cell r="P11">
            <v>0</v>
          </cell>
          <cell r="Q11">
            <v>0.4</v>
          </cell>
          <cell r="R11">
            <v>0.4</v>
          </cell>
          <cell r="S11">
            <v>0.4</v>
          </cell>
          <cell r="T11" t="str">
            <v>(&lt; 30 days)</v>
          </cell>
          <cell r="U11" t="str">
            <v>(30-60 days net)</v>
          </cell>
          <cell r="V11" t="str">
            <v>(&gt; 60 days)</v>
          </cell>
          <cell r="W11" t="str">
            <v>(&lt; 30 days)</v>
          </cell>
          <cell r="X11" t="str">
            <v>(30-60 days net)</v>
          </cell>
          <cell r="Y11" t="str">
            <v>(&gt; 60 days)</v>
          </cell>
          <cell r="Z11" t="str">
            <v>(&lt; 30 days)</v>
          </cell>
          <cell r="AA11" t="str">
            <v>(30-60 days net)</v>
          </cell>
          <cell r="AB11" t="str">
            <v>(&gt; 60 days)</v>
          </cell>
          <cell r="AD11">
            <v>-0.2</v>
          </cell>
          <cell r="AF11">
            <v>0.04</v>
          </cell>
          <cell r="AG11">
            <v>1.7999999999999999E-2</v>
          </cell>
        </row>
        <row r="12">
          <cell r="A12" t="str">
            <v>BG</v>
          </cell>
          <cell r="E12">
            <v>0.11</v>
          </cell>
          <cell r="F12">
            <v>0.11</v>
          </cell>
          <cell r="G12">
            <v>0.11</v>
          </cell>
          <cell r="H12">
            <v>0.253</v>
          </cell>
          <cell r="I12">
            <v>0.249</v>
          </cell>
          <cell r="J12">
            <v>0</v>
          </cell>
          <cell r="Q12">
            <v>0.4</v>
          </cell>
          <cell r="R12">
            <v>0.4</v>
          </cell>
          <cell r="S12">
            <v>0.4</v>
          </cell>
          <cell r="Z12" t="str">
            <v>(&lt; 30 days)</v>
          </cell>
          <cell r="AA12" t="str">
            <v>(30-60 days net)</v>
          </cell>
          <cell r="AB12" t="str">
            <v>(&gt; 60 days)</v>
          </cell>
          <cell r="AF12">
            <v>0.04</v>
          </cell>
        </row>
        <row r="13">
          <cell r="A13" t="str">
            <v>BR</v>
          </cell>
          <cell r="B13">
            <v>0.18099999999999999</v>
          </cell>
          <cell r="C13">
            <v>0.22</v>
          </cell>
          <cell r="D13">
            <v>0.184</v>
          </cell>
          <cell r="E13">
            <v>0.24299999999999999</v>
          </cell>
          <cell r="F13">
            <v>0.29899999999999999</v>
          </cell>
          <cell r="G13">
            <v>0.24299999999999999</v>
          </cell>
          <cell r="K13">
            <v>0.4</v>
          </cell>
          <cell r="L13">
            <v>0.4</v>
          </cell>
          <cell r="M13">
            <v>0.4</v>
          </cell>
          <cell r="N13">
            <v>0.2</v>
          </cell>
          <cell r="O13">
            <v>0.2</v>
          </cell>
          <cell r="P13">
            <v>0</v>
          </cell>
          <cell r="T13" t="str">
            <v>(&lt; 45 days)</v>
          </cell>
          <cell r="U13" t="str">
            <v>(45-60 days net)</v>
          </cell>
          <cell r="V13" t="str">
            <v>(&gt; 60 days)</v>
          </cell>
          <cell r="W13" t="str">
            <v>(&lt; 45 days)</v>
          </cell>
          <cell r="X13" t="str">
            <v>(45-60 days net)</v>
          </cell>
          <cell r="Y13" t="str">
            <v>(&gt; 60 days)</v>
          </cell>
          <cell r="Z13" t="str">
            <v>(&lt; 45 days)</v>
          </cell>
          <cell r="AA13" t="str">
            <v>(45-60 days net)</v>
          </cell>
          <cell r="AB13" t="str">
            <v>(&gt; 60 days)</v>
          </cell>
          <cell r="AD13">
            <v>-0.2</v>
          </cell>
          <cell r="AF13">
            <v>0.04</v>
          </cell>
          <cell r="AG13">
            <v>1.0999999999999999E-2</v>
          </cell>
        </row>
        <row r="14">
          <cell r="A14" t="str">
            <v>CA</v>
          </cell>
          <cell r="B14">
            <v>0.25800000000000001</v>
          </cell>
          <cell r="C14">
            <v>0.13700000000000001</v>
          </cell>
          <cell r="D14">
            <v>0</v>
          </cell>
          <cell r="E14">
            <v>0.13500000000000001</v>
          </cell>
          <cell r="F14">
            <v>0.36599999999999999</v>
          </cell>
          <cell r="G14">
            <v>0.13500000000000001</v>
          </cell>
          <cell r="H14">
            <v>0.26</v>
          </cell>
          <cell r="I14">
            <v>0.26300000000000001</v>
          </cell>
          <cell r="J14">
            <v>0</v>
          </cell>
          <cell r="K14">
            <v>0.4</v>
          </cell>
          <cell r="L14">
            <v>0.4</v>
          </cell>
          <cell r="M14">
            <v>0.4</v>
          </cell>
          <cell r="N14">
            <v>0.6</v>
          </cell>
          <cell r="O14">
            <v>0.6</v>
          </cell>
          <cell r="P14">
            <v>0.6</v>
          </cell>
          <cell r="Q14">
            <v>0.4</v>
          </cell>
          <cell r="R14">
            <v>0.4</v>
          </cell>
          <cell r="S14">
            <v>0.4</v>
          </cell>
          <cell r="T14" t="str">
            <v>(&lt; 30 days)</v>
          </cell>
          <cell r="U14" t="str">
            <v>(30-60 days net)</v>
          </cell>
          <cell r="V14" t="str">
            <v>(&gt; 60 days)</v>
          </cell>
          <cell r="W14" t="str">
            <v>(&lt; 30 days)</v>
          </cell>
          <cell r="X14" t="str">
            <v>(30-60 days net)</v>
          </cell>
          <cell r="Y14" t="str">
            <v>(&gt; 60 days)</v>
          </cell>
          <cell r="Z14" t="str">
            <v>(&lt; 30 days)</v>
          </cell>
          <cell r="AA14" t="str">
            <v>(30-60 days net)</v>
          </cell>
          <cell r="AB14" t="str">
            <v>(&gt; 60 days)</v>
          </cell>
          <cell r="AD14">
            <v>-0.2</v>
          </cell>
          <cell r="AF14">
            <v>0.04</v>
          </cell>
          <cell r="AG14">
            <v>1.4999999999999999E-2</v>
          </cell>
        </row>
        <row r="15">
          <cell r="A15" t="str">
            <v>CH</v>
          </cell>
          <cell r="B15">
            <v>0.24299999999999999</v>
          </cell>
          <cell r="C15">
            <v>0.19700000000000001</v>
          </cell>
          <cell r="D15">
            <v>0</v>
          </cell>
          <cell r="E15">
            <v>0.20499999999999999</v>
          </cell>
          <cell r="F15">
            <v>0.123</v>
          </cell>
          <cell r="G15">
            <v>0.20499999999999999</v>
          </cell>
          <cell r="H15">
            <v>0.26600000000000001</v>
          </cell>
          <cell r="I15">
            <v>0.22800000000000001</v>
          </cell>
          <cell r="J15">
            <v>0</v>
          </cell>
          <cell r="K15">
            <v>0.4</v>
          </cell>
          <cell r="L15">
            <v>0.4</v>
          </cell>
          <cell r="M15">
            <v>0.4</v>
          </cell>
          <cell r="N15">
            <v>0.8</v>
          </cell>
          <cell r="O15">
            <v>0.8</v>
          </cell>
          <cell r="P15">
            <v>0</v>
          </cell>
          <cell r="Q15">
            <v>0.4</v>
          </cell>
          <cell r="R15">
            <v>0.4</v>
          </cell>
          <cell r="S15">
            <v>0.4</v>
          </cell>
          <cell r="T15" t="str">
            <v>(&lt; 30 days)</v>
          </cell>
          <cell r="U15" t="str">
            <v>(30-60 days net)</v>
          </cell>
          <cell r="V15" t="str">
            <v>(&gt; 60 days)</v>
          </cell>
          <cell r="W15" t="str">
            <v>(&lt; 30 days)</v>
          </cell>
          <cell r="X15" t="str">
            <v>(30-60 days net)</v>
          </cell>
          <cell r="Y15" t="str">
            <v>(&gt; 60 days)</v>
          </cell>
          <cell r="Z15" t="str">
            <v>(&lt; 30 days)</v>
          </cell>
          <cell r="AA15" t="str">
            <v>(30-60 days net)</v>
          </cell>
          <cell r="AB15" t="str">
            <v>(&gt; 60 days)</v>
          </cell>
          <cell r="AD15">
            <v>-0.2</v>
          </cell>
          <cell r="AF15">
            <v>0.04</v>
          </cell>
          <cell r="AG15">
            <v>3.2000000000000001E-2</v>
          </cell>
        </row>
        <row r="16">
          <cell r="A16" t="str">
            <v>CL</v>
          </cell>
          <cell r="E16">
            <v>0.13800000000000001</v>
          </cell>
          <cell r="F16">
            <v>0.13800000000000001</v>
          </cell>
          <cell r="G16">
            <v>0.13800000000000001</v>
          </cell>
          <cell r="N16">
            <v>0.6</v>
          </cell>
          <cell r="O16">
            <v>0.6</v>
          </cell>
          <cell r="P16">
            <v>0.6</v>
          </cell>
          <cell r="T16" t="str">
            <v>(&lt; 45 days)</v>
          </cell>
          <cell r="U16" t="str">
            <v>(45-60 days net)</v>
          </cell>
          <cell r="V16" t="str">
            <v>(&gt; 60 days)</v>
          </cell>
          <cell r="W16" t="str">
            <v>(&lt; 45 days)</v>
          </cell>
          <cell r="X16" t="str">
            <v>(45-60 days net)</v>
          </cell>
          <cell r="Y16" t="str">
            <v>(&gt; 60 days)</v>
          </cell>
          <cell r="Z16" t="str">
            <v>(&lt; 45 days)</v>
          </cell>
          <cell r="AA16" t="str">
            <v>(45-60 days net)</v>
          </cell>
          <cell r="AB16" t="str">
            <v>(&gt; 60 days)</v>
          </cell>
          <cell r="AD16">
            <v>-0.2</v>
          </cell>
          <cell r="AF16">
            <v>0.04</v>
          </cell>
          <cell r="AG16">
            <v>0.01</v>
          </cell>
        </row>
        <row r="17">
          <cell r="A17" t="str">
            <v>CN</v>
          </cell>
          <cell r="B17">
            <v>0.17899999999999999</v>
          </cell>
          <cell r="C17">
            <v>0</v>
          </cell>
          <cell r="D17">
            <v>0</v>
          </cell>
          <cell r="E17">
            <v>0.23899999999999999</v>
          </cell>
          <cell r="F17">
            <v>0.23699999999999999</v>
          </cell>
          <cell r="G17">
            <v>0.23899999999999999</v>
          </cell>
          <cell r="H17">
            <v>0.20899999999999999</v>
          </cell>
          <cell r="I17">
            <v>0.317</v>
          </cell>
          <cell r="J17">
            <v>0</v>
          </cell>
          <cell r="K17">
            <v>0.4</v>
          </cell>
          <cell r="L17">
            <v>0.4</v>
          </cell>
          <cell r="M17">
            <v>0.4</v>
          </cell>
          <cell r="N17">
            <v>0.6</v>
          </cell>
          <cell r="O17">
            <v>0.6</v>
          </cell>
          <cell r="P17">
            <v>0.6</v>
          </cell>
          <cell r="Q17">
            <v>0.4</v>
          </cell>
          <cell r="R17">
            <v>0.4</v>
          </cell>
          <cell r="S17">
            <v>0.4</v>
          </cell>
          <cell r="T17" t="str">
            <v>(&lt; 30 days)</v>
          </cell>
          <cell r="U17" t="str">
            <v>(30-60 days net)</v>
          </cell>
          <cell r="V17" t="str">
            <v>(&gt; 60 days)</v>
          </cell>
          <cell r="W17" t="str">
            <v>(&lt; 30 days)</v>
          </cell>
          <cell r="X17" t="str">
            <v>(30-60 days net)</v>
          </cell>
          <cell r="Y17" t="str">
            <v>(&gt; 60 days)</v>
          </cell>
          <cell r="Z17" t="str">
            <v>(&lt; 30 days)</v>
          </cell>
          <cell r="AA17" t="str">
            <v>(30-60 days net)</v>
          </cell>
          <cell r="AB17" t="str">
            <v>(&gt; 60 days)</v>
          </cell>
          <cell r="AD17">
            <v>-0.1</v>
          </cell>
          <cell r="AF17">
            <v>0.04</v>
          </cell>
          <cell r="AG17">
            <v>4.0000000000000001E-3</v>
          </cell>
        </row>
        <row r="18">
          <cell r="A18" t="str">
            <v>CZ</v>
          </cell>
          <cell r="E18">
            <v>0.254</v>
          </cell>
          <cell r="F18">
            <v>0.20200000000000001</v>
          </cell>
          <cell r="G18">
            <v>0.254</v>
          </cell>
          <cell r="H18">
            <v>0.27</v>
          </cell>
          <cell r="I18">
            <v>0.37</v>
          </cell>
          <cell r="J18">
            <v>0</v>
          </cell>
          <cell r="N18">
            <v>0.6</v>
          </cell>
          <cell r="O18">
            <v>0.6</v>
          </cell>
          <cell r="P18">
            <v>0.6</v>
          </cell>
          <cell r="Q18">
            <v>0.4</v>
          </cell>
          <cell r="R18">
            <v>0.4</v>
          </cell>
          <cell r="S18">
            <v>0.4</v>
          </cell>
          <cell r="T18" t="str">
            <v>(&lt; 45 days)</v>
          </cell>
          <cell r="U18" t="str">
            <v>(45-90 days net)</v>
          </cell>
          <cell r="V18" t="str">
            <v>(&gt;90days)</v>
          </cell>
          <cell r="W18" t="str">
            <v>(&lt; 45 days)</v>
          </cell>
          <cell r="X18" t="str">
            <v>(45-90 days net)</v>
          </cell>
          <cell r="Y18" t="str">
            <v>(&gt;90days)</v>
          </cell>
          <cell r="Z18" t="str">
            <v>(&lt; 45 days)</v>
          </cell>
          <cell r="AA18" t="str">
            <v>(45-90 days net)</v>
          </cell>
          <cell r="AB18" t="str">
            <v>(&gt;90days)</v>
          </cell>
          <cell r="AD18">
            <v>-0.2</v>
          </cell>
          <cell r="AF18">
            <v>0.04</v>
          </cell>
          <cell r="AG18">
            <v>1E-3</v>
          </cell>
        </row>
        <row r="19">
          <cell r="A19" t="str">
            <v>DE - Hanse</v>
          </cell>
          <cell r="B19">
            <v>0.29399999999999998</v>
          </cell>
          <cell r="C19">
            <v>0.187</v>
          </cell>
          <cell r="D19">
            <v>5.3999999999999999E-2</v>
          </cell>
          <cell r="E19">
            <v>0.246</v>
          </cell>
          <cell r="F19">
            <v>0.152</v>
          </cell>
          <cell r="G19">
            <v>0.246</v>
          </cell>
          <cell r="H19">
            <v>0.26600000000000001</v>
          </cell>
          <cell r="I19">
            <v>0.182</v>
          </cell>
          <cell r="J19">
            <v>0</v>
          </cell>
          <cell r="K19">
            <v>0.4</v>
          </cell>
          <cell r="L19">
            <v>0.4</v>
          </cell>
          <cell r="M19">
            <v>0.4</v>
          </cell>
          <cell r="N19">
            <v>0.6</v>
          </cell>
          <cell r="O19">
            <v>0.6</v>
          </cell>
          <cell r="P19">
            <v>0.6</v>
          </cell>
          <cell r="Q19">
            <v>0.4</v>
          </cell>
          <cell r="R19">
            <v>0.4</v>
          </cell>
          <cell r="S19">
            <v>0.4</v>
          </cell>
          <cell r="T19" t="str">
            <v>(&lt; 30 days)</v>
          </cell>
          <cell r="U19" t="str">
            <v>(30-45 days net)</v>
          </cell>
          <cell r="V19" t="str">
            <v>(&gt; 45 days)</v>
          </cell>
          <cell r="W19" t="str">
            <v>(&lt; 30 days)</v>
          </cell>
          <cell r="X19" t="str">
            <v>(30-45 days net)</v>
          </cell>
          <cell r="Y19" t="str">
            <v>(&gt; 45 days)</v>
          </cell>
          <cell r="Z19" t="str">
            <v>(&lt; 30 days)</v>
          </cell>
          <cell r="AA19" t="str">
            <v>(30-45 days net)</v>
          </cell>
          <cell r="AB19" t="str">
            <v>(&gt; 45 days)</v>
          </cell>
          <cell r="AD19">
            <v>-0.3</v>
          </cell>
          <cell r="AF19">
            <v>0.04</v>
          </cell>
          <cell r="AG19">
            <v>2.9000000000000001E-2</v>
          </cell>
        </row>
        <row r="20">
          <cell r="A20" t="str">
            <v>DE - Mitte</v>
          </cell>
          <cell r="B20">
            <v>0.32300000000000001</v>
          </cell>
          <cell r="C20">
            <v>0.124</v>
          </cell>
          <cell r="D20">
            <v>0.317</v>
          </cell>
          <cell r="E20">
            <v>0.246</v>
          </cell>
          <cell r="F20">
            <v>0.152</v>
          </cell>
          <cell r="G20">
            <v>0.246</v>
          </cell>
          <cell r="H20">
            <v>0.20499999999999999</v>
          </cell>
          <cell r="I20">
            <v>0.30499999999999999</v>
          </cell>
          <cell r="J20">
            <v>0</v>
          </cell>
          <cell r="K20">
            <v>0.4</v>
          </cell>
          <cell r="L20">
            <v>0.4</v>
          </cell>
          <cell r="M20">
            <v>0.4</v>
          </cell>
          <cell r="N20">
            <v>0.6</v>
          </cell>
          <cell r="O20">
            <v>0.6</v>
          </cell>
          <cell r="P20">
            <v>0.6</v>
          </cell>
          <cell r="Q20">
            <v>0.4</v>
          </cell>
          <cell r="R20">
            <v>0.4</v>
          </cell>
          <cell r="S20">
            <v>0.4</v>
          </cell>
          <cell r="T20" t="str">
            <v>(&lt; 30 days)</v>
          </cell>
          <cell r="U20" t="str">
            <v>(30-45 days net)</v>
          </cell>
          <cell r="V20" t="str">
            <v>(&gt; 45 days)</v>
          </cell>
          <cell r="W20" t="str">
            <v>(&lt; 30 days)</v>
          </cell>
          <cell r="X20" t="str">
            <v>(30-45 days net)</v>
          </cell>
          <cell r="Y20" t="str">
            <v>(&gt; 45 days)</v>
          </cell>
          <cell r="Z20" t="str">
            <v>(&lt; 30 days)</v>
          </cell>
          <cell r="AA20" t="str">
            <v>(30-45 days net)</v>
          </cell>
          <cell r="AB20" t="str">
            <v>(&gt; 45 days)</v>
          </cell>
          <cell r="AD20">
            <v>-0.3</v>
          </cell>
          <cell r="AF20">
            <v>0.04</v>
          </cell>
          <cell r="AG20">
            <v>2.9000000000000001E-2</v>
          </cell>
        </row>
        <row r="21">
          <cell r="A21" t="str">
            <v>DE - Nordbayern</v>
          </cell>
          <cell r="B21">
            <v>0.184</v>
          </cell>
          <cell r="C21">
            <v>0.122</v>
          </cell>
          <cell r="D21">
            <v>0.22500000000000001</v>
          </cell>
          <cell r="E21">
            <v>0.246</v>
          </cell>
          <cell r="F21">
            <v>0.152</v>
          </cell>
          <cell r="G21">
            <v>0.246</v>
          </cell>
          <cell r="H21">
            <v>0.25</v>
          </cell>
          <cell r="I21">
            <v>0.24199999999999999</v>
          </cell>
          <cell r="J21">
            <v>0</v>
          </cell>
          <cell r="K21">
            <v>0.4</v>
          </cell>
          <cell r="L21">
            <v>0.4</v>
          </cell>
          <cell r="M21">
            <v>0.4</v>
          </cell>
          <cell r="N21">
            <v>0.6</v>
          </cell>
          <cell r="O21">
            <v>0.6</v>
          </cell>
          <cell r="P21">
            <v>0.6</v>
          </cell>
          <cell r="Q21">
            <v>0.4</v>
          </cell>
          <cell r="R21">
            <v>0.4</v>
          </cell>
          <cell r="S21">
            <v>0.4</v>
          </cell>
          <cell r="T21" t="str">
            <v>(&lt; 30 days)</v>
          </cell>
          <cell r="U21" t="str">
            <v>(30-45 days net)</v>
          </cell>
          <cell r="V21" t="str">
            <v>(&gt; 45 days)</v>
          </cell>
          <cell r="W21" t="str">
            <v>(&lt; 30 days)</v>
          </cell>
          <cell r="X21" t="str">
            <v>(30-45 days net)</v>
          </cell>
          <cell r="Y21" t="str">
            <v>(&gt; 45 days)</v>
          </cell>
          <cell r="Z21" t="str">
            <v>(&lt; 30 days)</v>
          </cell>
          <cell r="AA21" t="str">
            <v>(30-45 days net)</v>
          </cell>
          <cell r="AB21" t="str">
            <v>(&gt; 45 days)</v>
          </cell>
          <cell r="AD21">
            <v>-0.3</v>
          </cell>
          <cell r="AF21">
            <v>0.04</v>
          </cell>
          <cell r="AG21">
            <v>2.5000000000000001E-2</v>
          </cell>
        </row>
        <row r="22">
          <cell r="A22" t="str">
            <v>DE - Nordbayern - IS</v>
          </cell>
          <cell r="B22">
            <v>0.14199999999999999</v>
          </cell>
          <cell r="K22">
            <v>0.4</v>
          </cell>
          <cell r="L22">
            <v>0.4</v>
          </cell>
          <cell r="M22">
            <v>0.4</v>
          </cell>
          <cell r="N22">
            <v>0.6</v>
          </cell>
          <cell r="O22">
            <v>0.6</v>
          </cell>
          <cell r="P22">
            <v>0.6</v>
          </cell>
          <cell r="Q22">
            <v>0.4</v>
          </cell>
          <cell r="R22">
            <v>0.4</v>
          </cell>
          <cell r="S22">
            <v>0.4</v>
          </cell>
          <cell r="T22" t="str">
            <v>(&lt; 30 days)</v>
          </cell>
          <cell r="U22" t="str">
            <v>(30-45 days net)</v>
          </cell>
          <cell r="V22" t="str">
            <v>(&gt; 45 days)</v>
          </cell>
          <cell r="W22" t="str">
            <v>(&lt; 30 days)</v>
          </cell>
          <cell r="X22" t="str">
            <v>(30-45 days net)</v>
          </cell>
          <cell r="Y22" t="str">
            <v>(&gt; 45 days)</v>
          </cell>
          <cell r="Z22" t="str">
            <v>(&lt; 30 days)</v>
          </cell>
          <cell r="AA22" t="str">
            <v>(30-45 days net)</v>
          </cell>
          <cell r="AB22" t="str">
            <v>(&gt; 45 days)</v>
          </cell>
          <cell r="AD22">
            <v>-0.3</v>
          </cell>
          <cell r="AF22">
            <v>0.04</v>
          </cell>
          <cell r="AG22">
            <v>2.5000000000000001E-2</v>
          </cell>
        </row>
        <row r="23">
          <cell r="A23" t="str">
            <v>DE - Nordrhein</v>
          </cell>
          <cell r="B23">
            <v>0.216</v>
          </cell>
          <cell r="C23">
            <v>0.11799999999999999</v>
          </cell>
          <cell r="D23">
            <v>0.107</v>
          </cell>
          <cell r="E23">
            <v>0.246</v>
          </cell>
          <cell r="F23">
            <v>0.152</v>
          </cell>
          <cell r="G23">
            <v>0.246</v>
          </cell>
          <cell r="H23">
            <v>0.26100000000000001</v>
          </cell>
          <cell r="I23">
            <v>0.245</v>
          </cell>
          <cell r="J23">
            <v>0</v>
          </cell>
          <cell r="K23">
            <v>0.4</v>
          </cell>
          <cell r="L23">
            <v>0.4</v>
          </cell>
          <cell r="M23">
            <v>0.4</v>
          </cell>
          <cell r="N23">
            <v>0.6</v>
          </cell>
          <cell r="O23">
            <v>0.6</v>
          </cell>
          <cell r="P23">
            <v>0.6</v>
          </cell>
          <cell r="Q23">
            <v>0.4</v>
          </cell>
          <cell r="R23">
            <v>0.4</v>
          </cell>
          <cell r="S23">
            <v>0.4</v>
          </cell>
          <cell r="T23" t="str">
            <v>(&lt; 30 days)</v>
          </cell>
          <cell r="U23" t="str">
            <v>(30-45 days net)</v>
          </cell>
          <cell r="V23" t="str">
            <v>(&gt; 45 days)</v>
          </cell>
          <cell r="W23" t="str">
            <v>(&lt; 30 days)</v>
          </cell>
          <cell r="X23" t="str">
            <v>(30-45 days net)</v>
          </cell>
          <cell r="Y23" t="str">
            <v>(&gt; 45 days)</v>
          </cell>
          <cell r="Z23" t="str">
            <v>(&lt; 30 days)</v>
          </cell>
          <cell r="AA23" t="str">
            <v>(30-45 days net)</v>
          </cell>
          <cell r="AB23" t="str">
            <v>(&gt; 45 days)</v>
          </cell>
          <cell r="AD23">
            <v>-0.3</v>
          </cell>
          <cell r="AF23">
            <v>0.04</v>
          </cell>
          <cell r="AG23">
            <v>2.9000000000000001E-2</v>
          </cell>
        </row>
        <row r="24">
          <cell r="A24" t="str">
            <v>DE - Ost</v>
          </cell>
          <cell r="B24">
            <v>0.19700000000000001</v>
          </cell>
          <cell r="C24">
            <v>0.13200000000000001</v>
          </cell>
          <cell r="D24">
            <v>0</v>
          </cell>
          <cell r="E24">
            <v>0.246</v>
          </cell>
          <cell r="F24">
            <v>0.152</v>
          </cell>
          <cell r="G24">
            <v>0.246</v>
          </cell>
          <cell r="H24">
            <v>0.28199999999999997</v>
          </cell>
          <cell r="I24">
            <v>0.24199999999999999</v>
          </cell>
          <cell r="J24">
            <v>0</v>
          </cell>
          <cell r="K24">
            <v>0.4</v>
          </cell>
          <cell r="L24">
            <v>0.4</v>
          </cell>
          <cell r="M24">
            <v>0.4</v>
          </cell>
          <cell r="N24">
            <v>0.6</v>
          </cell>
          <cell r="O24">
            <v>0.6</v>
          </cell>
          <cell r="P24">
            <v>0.6</v>
          </cell>
          <cell r="Q24">
            <v>0.4</v>
          </cell>
          <cell r="R24">
            <v>0.4</v>
          </cell>
          <cell r="S24">
            <v>0.4</v>
          </cell>
          <cell r="T24" t="str">
            <v>(&lt; 30 days)</v>
          </cell>
          <cell r="U24" t="str">
            <v>(30-45 days net)</v>
          </cell>
          <cell r="V24" t="str">
            <v>(&gt; 45 days)</v>
          </cell>
          <cell r="W24" t="str">
            <v>(&lt; 30 days)</v>
          </cell>
          <cell r="X24" t="str">
            <v>(30-45 days net)</v>
          </cell>
          <cell r="Y24" t="str">
            <v>(&gt; 45 days)</v>
          </cell>
          <cell r="Z24" t="str">
            <v>(&lt; 30 days)</v>
          </cell>
          <cell r="AA24" t="str">
            <v>(30-45 days net)</v>
          </cell>
          <cell r="AB24" t="str">
            <v>(&gt; 45 days)</v>
          </cell>
          <cell r="AD24">
            <v>-0.4</v>
          </cell>
          <cell r="AF24">
            <v>0.04</v>
          </cell>
          <cell r="AG24">
            <v>2.9000000000000001E-2</v>
          </cell>
        </row>
        <row r="25">
          <cell r="A25" t="str">
            <v>DE - Ost - BS</v>
          </cell>
          <cell r="B25">
            <v>0.15</v>
          </cell>
          <cell r="C25">
            <v>0</v>
          </cell>
          <cell r="D25">
            <v>0</v>
          </cell>
          <cell r="K25">
            <v>0.4</v>
          </cell>
          <cell r="L25">
            <v>0.4</v>
          </cell>
          <cell r="M25">
            <v>0.4</v>
          </cell>
          <cell r="N25">
            <v>0.6</v>
          </cell>
          <cell r="O25">
            <v>0.6</v>
          </cell>
          <cell r="P25">
            <v>0.6</v>
          </cell>
          <cell r="Q25">
            <v>0.4</v>
          </cell>
          <cell r="R25">
            <v>0.4</v>
          </cell>
          <cell r="S25">
            <v>0.4</v>
          </cell>
          <cell r="T25" t="str">
            <v>(&lt; 30 days)</v>
          </cell>
          <cell r="U25" t="str">
            <v>(30-45 days net)</v>
          </cell>
          <cell r="V25" t="str">
            <v>(&gt; 45 days)</v>
          </cell>
          <cell r="W25" t="str">
            <v>(&lt; 30 days)</v>
          </cell>
          <cell r="X25" t="str">
            <v>(30-45 days net)</v>
          </cell>
          <cell r="Y25" t="str">
            <v>(&gt; 45 days)</v>
          </cell>
          <cell r="Z25" t="str">
            <v>(&lt; 30 days)</v>
          </cell>
          <cell r="AA25" t="str">
            <v>(30-45 days net)</v>
          </cell>
          <cell r="AB25" t="str">
            <v>(&gt; 45 days)</v>
          </cell>
          <cell r="AD25">
            <v>-0.4</v>
          </cell>
          <cell r="AF25">
            <v>0.04</v>
          </cell>
          <cell r="AG25">
            <v>2.9000000000000001E-2</v>
          </cell>
        </row>
        <row r="26">
          <cell r="A26" t="str">
            <v>DE - Rhein-Main</v>
          </cell>
          <cell r="B26">
            <v>0.223</v>
          </cell>
          <cell r="C26">
            <v>0.15</v>
          </cell>
          <cell r="D26">
            <v>0.13300000000000001</v>
          </cell>
          <cell r="E26">
            <v>0.246</v>
          </cell>
          <cell r="F26">
            <v>0.152</v>
          </cell>
          <cell r="G26">
            <v>0.246</v>
          </cell>
          <cell r="H26">
            <v>0.26</v>
          </cell>
          <cell r="I26">
            <v>0.14799999999999999</v>
          </cell>
          <cell r="J26">
            <v>0</v>
          </cell>
          <cell r="K26">
            <v>0.4</v>
          </cell>
          <cell r="L26">
            <v>0.4</v>
          </cell>
          <cell r="M26">
            <v>0.4</v>
          </cell>
          <cell r="N26">
            <v>0.6</v>
          </cell>
          <cell r="O26">
            <v>0.6</v>
          </cell>
          <cell r="P26">
            <v>0.6</v>
          </cell>
          <cell r="Q26">
            <v>0.4</v>
          </cell>
          <cell r="R26">
            <v>0.4</v>
          </cell>
          <cell r="S26">
            <v>0.4</v>
          </cell>
          <cell r="T26" t="str">
            <v>(&lt; 30 days)</v>
          </cell>
          <cell r="U26" t="str">
            <v>(30-45 days net)</v>
          </cell>
          <cell r="V26" t="str">
            <v>(&gt; 45 days)</v>
          </cell>
          <cell r="W26" t="str">
            <v>(&lt; 30 days)</v>
          </cell>
          <cell r="X26" t="str">
            <v>(30-45 days net)</v>
          </cell>
          <cell r="Y26" t="str">
            <v>(&gt; 45 days)</v>
          </cell>
          <cell r="Z26" t="str">
            <v>(&lt; 30 days)</v>
          </cell>
          <cell r="AA26" t="str">
            <v>(30-45 days net)</v>
          </cell>
          <cell r="AB26" t="str">
            <v>(&gt; 45 days)</v>
          </cell>
          <cell r="AD26">
            <v>-0.3</v>
          </cell>
          <cell r="AF26">
            <v>0.04</v>
          </cell>
          <cell r="AG26">
            <v>2.9000000000000001E-2</v>
          </cell>
        </row>
        <row r="27">
          <cell r="A27" t="str">
            <v>DE - Rhein-Main - BS</v>
          </cell>
          <cell r="B27">
            <v>0.16500000000000001</v>
          </cell>
          <cell r="K27">
            <v>0.4</v>
          </cell>
          <cell r="L27">
            <v>0.4</v>
          </cell>
          <cell r="M27">
            <v>0.4</v>
          </cell>
          <cell r="N27">
            <v>0.6</v>
          </cell>
          <cell r="O27">
            <v>0.6</v>
          </cell>
          <cell r="P27">
            <v>0.6</v>
          </cell>
          <cell r="Q27">
            <v>0.4</v>
          </cell>
          <cell r="R27">
            <v>0.4</v>
          </cell>
          <cell r="S27">
            <v>0.4</v>
          </cell>
          <cell r="T27" t="str">
            <v>(&lt; 30 days)</v>
          </cell>
          <cell r="U27" t="str">
            <v>(30-45 days net)</v>
          </cell>
          <cell r="V27" t="str">
            <v>(&gt; 45 days)</v>
          </cell>
          <cell r="W27" t="str">
            <v>(&lt; 30 days)</v>
          </cell>
          <cell r="X27" t="str">
            <v>(30-45 days net)</v>
          </cell>
          <cell r="Y27" t="str">
            <v>(&gt; 45 days)</v>
          </cell>
          <cell r="Z27" t="str">
            <v>(&lt; 30 days)</v>
          </cell>
          <cell r="AA27" t="str">
            <v>(30-45 days net)</v>
          </cell>
          <cell r="AB27" t="str">
            <v>(&gt; 45 days)</v>
          </cell>
          <cell r="AD27">
            <v>-0.3</v>
          </cell>
          <cell r="AF27">
            <v>0.04</v>
          </cell>
          <cell r="AG27">
            <v>2.9000000000000001E-2</v>
          </cell>
        </row>
        <row r="28">
          <cell r="A28" t="str">
            <v>DE - Ruhr</v>
          </cell>
          <cell r="B28">
            <v>0.27700000000000002</v>
          </cell>
          <cell r="C28">
            <v>0.17499999999999999</v>
          </cell>
          <cell r="D28">
            <v>0.127</v>
          </cell>
          <cell r="E28">
            <v>0.246</v>
          </cell>
          <cell r="F28">
            <v>0.152</v>
          </cell>
          <cell r="G28">
            <v>0.246</v>
          </cell>
          <cell r="H28">
            <v>0.22800000000000001</v>
          </cell>
          <cell r="I28">
            <v>0.23</v>
          </cell>
          <cell r="J28">
            <v>0</v>
          </cell>
          <cell r="K28">
            <v>0.4</v>
          </cell>
          <cell r="L28">
            <v>0.4</v>
          </cell>
          <cell r="M28">
            <v>0.4</v>
          </cell>
          <cell r="N28">
            <v>0.6</v>
          </cell>
          <cell r="O28">
            <v>0.6</v>
          </cell>
          <cell r="P28">
            <v>0.6</v>
          </cell>
          <cell r="Q28">
            <v>0.4</v>
          </cell>
          <cell r="R28">
            <v>0.4</v>
          </cell>
          <cell r="S28">
            <v>0.4</v>
          </cell>
          <cell r="T28" t="str">
            <v>(&lt; 30 days)</v>
          </cell>
          <cell r="U28" t="str">
            <v>(30-45 days net)</v>
          </cell>
          <cell r="V28" t="str">
            <v>(&gt; 45 days)</v>
          </cell>
          <cell r="W28" t="str">
            <v>(&lt; 30 days)</v>
          </cell>
          <cell r="X28" t="str">
            <v>(30-45 days net)</v>
          </cell>
          <cell r="Y28" t="str">
            <v>(&gt; 45 days)</v>
          </cell>
          <cell r="Z28" t="str">
            <v>(&lt; 30 days)</v>
          </cell>
          <cell r="AA28" t="str">
            <v>(30-45 days net)</v>
          </cell>
          <cell r="AB28" t="str">
            <v>(&gt; 45 days)</v>
          </cell>
          <cell r="AD28">
            <v>-0.3</v>
          </cell>
          <cell r="AF28">
            <v>0.04</v>
          </cell>
          <cell r="AG28">
            <v>2.9000000000000001E-2</v>
          </cell>
        </row>
        <row r="29">
          <cell r="A29" t="str">
            <v>DE - Südbayern</v>
          </cell>
          <cell r="B29">
            <v>0.251</v>
          </cell>
          <cell r="C29">
            <v>0.217</v>
          </cell>
          <cell r="D29">
            <v>0.155</v>
          </cell>
          <cell r="E29">
            <v>0.246</v>
          </cell>
          <cell r="F29">
            <v>0.152</v>
          </cell>
          <cell r="G29">
            <v>0.246</v>
          </cell>
          <cell r="H29">
            <v>0.21</v>
          </cell>
          <cell r="I29">
            <v>0.29699999999999999</v>
          </cell>
          <cell r="J29">
            <v>0</v>
          </cell>
          <cell r="K29">
            <v>0.4</v>
          </cell>
          <cell r="L29">
            <v>0.4</v>
          </cell>
          <cell r="M29">
            <v>0.4</v>
          </cell>
          <cell r="N29">
            <v>0.6</v>
          </cell>
          <cell r="O29">
            <v>0.6</v>
          </cell>
          <cell r="P29">
            <v>0.6</v>
          </cell>
          <cell r="Q29">
            <v>0.4</v>
          </cell>
          <cell r="R29">
            <v>0.4</v>
          </cell>
          <cell r="S29">
            <v>0.4</v>
          </cell>
          <cell r="T29" t="str">
            <v>(&lt; 30 days)</v>
          </cell>
          <cell r="U29" t="str">
            <v>(30-45 days net)</v>
          </cell>
          <cell r="V29" t="str">
            <v>(&gt; 45 days)</v>
          </cell>
          <cell r="W29" t="str">
            <v>(&lt; 30 days)</v>
          </cell>
          <cell r="X29" t="str">
            <v>(30-45 days net)</v>
          </cell>
          <cell r="Y29" t="str">
            <v>(&gt; 45 days)</v>
          </cell>
          <cell r="Z29" t="str">
            <v>(&lt; 30 days)</v>
          </cell>
          <cell r="AA29" t="str">
            <v>(30-45 days net)</v>
          </cell>
          <cell r="AB29" t="str">
            <v>(&gt; 45 days)</v>
          </cell>
          <cell r="AD29">
            <v>-0.3</v>
          </cell>
          <cell r="AF29">
            <v>0.04</v>
          </cell>
          <cell r="AG29">
            <v>2.9000000000000001E-2</v>
          </cell>
        </row>
        <row r="30">
          <cell r="A30" t="str">
            <v>DE - Südwest</v>
          </cell>
          <cell r="B30">
            <v>0.34100000000000003</v>
          </cell>
          <cell r="C30">
            <v>0.192</v>
          </cell>
          <cell r="D30">
            <v>0.16200000000000001</v>
          </cell>
          <cell r="E30">
            <v>0.246</v>
          </cell>
          <cell r="F30">
            <v>0.152</v>
          </cell>
          <cell r="G30">
            <v>0.246</v>
          </cell>
          <cell r="H30">
            <v>0.26600000000000001</v>
          </cell>
          <cell r="I30">
            <v>0.127</v>
          </cell>
          <cell r="J30">
            <v>0</v>
          </cell>
          <cell r="K30">
            <v>0.4</v>
          </cell>
          <cell r="L30">
            <v>0.4</v>
          </cell>
          <cell r="M30">
            <v>0.4</v>
          </cell>
          <cell r="N30">
            <v>0.6</v>
          </cell>
          <cell r="O30">
            <v>0.6</v>
          </cell>
          <cell r="P30">
            <v>0.6</v>
          </cell>
          <cell r="Q30">
            <v>0.4</v>
          </cell>
          <cell r="R30">
            <v>0.4</v>
          </cell>
          <cell r="S30">
            <v>0.4</v>
          </cell>
          <cell r="T30" t="str">
            <v>(&lt; 30 days)</v>
          </cell>
          <cell r="U30" t="str">
            <v>(30-45 days net)</v>
          </cell>
          <cell r="V30" t="str">
            <v>(&gt; 45 days)</v>
          </cell>
          <cell r="W30" t="str">
            <v>(&lt; 30 days)</v>
          </cell>
          <cell r="X30" t="str">
            <v>(30-45 days net)</v>
          </cell>
          <cell r="Y30" t="str">
            <v>(&gt; 45 days)</v>
          </cell>
          <cell r="Z30" t="str">
            <v>(&lt; 30 days)</v>
          </cell>
          <cell r="AA30" t="str">
            <v>(30-45 days net)</v>
          </cell>
          <cell r="AB30" t="str">
            <v>(&gt; 45 days)</v>
          </cell>
          <cell r="AD30">
            <v>-0.3</v>
          </cell>
          <cell r="AF30">
            <v>0.04</v>
          </cell>
          <cell r="AG30">
            <v>2.9000000000000001E-2</v>
          </cell>
        </row>
        <row r="31">
          <cell r="A31" t="str">
            <v>DK</v>
          </cell>
          <cell r="B31">
            <v>0.27400000000000002</v>
          </cell>
          <cell r="C31">
            <v>0.245</v>
          </cell>
          <cell r="D31">
            <v>0.125</v>
          </cell>
          <cell r="E31">
            <v>0.24099999999999999</v>
          </cell>
          <cell r="F31">
            <v>0.22600000000000001</v>
          </cell>
          <cell r="G31">
            <v>0.24099999999999999</v>
          </cell>
          <cell r="H31">
            <v>0.32900000000000001</v>
          </cell>
          <cell r="I31">
            <v>0.31</v>
          </cell>
          <cell r="J31">
            <v>0</v>
          </cell>
          <cell r="K31">
            <v>0.4</v>
          </cell>
          <cell r="L31">
            <v>0.4</v>
          </cell>
          <cell r="M31">
            <v>0.4</v>
          </cell>
          <cell r="N31">
            <v>0.75</v>
          </cell>
          <cell r="O31">
            <v>0.75</v>
          </cell>
          <cell r="P31">
            <v>0</v>
          </cell>
          <cell r="Q31">
            <v>0.4</v>
          </cell>
          <cell r="R31">
            <v>0.4</v>
          </cell>
          <cell r="S31">
            <v>0.4</v>
          </cell>
          <cell r="T31" t="str">
            <v>(&lt; 30 days)</v>
          </cell>
          <cell r="U31" t="str">
            <v>(30-45 days net)</v>
          </cell>
          <cell r="V31" t="str">
            <v>(&gt; 45 days)</v>
          </cell>
          <cell r="W31" t="str">
            <v>(&lt; 30 days)</v>
          </cell>
          <cell r="X31" t="str">
            <v>(30-45 days net)</v>
          </cell>
          <cell r="Y31" t="str">
            <v>(&gt; 45 days)</v>
          </cell>
          <cell r="Z31" t="str">
            <v>(&lt; 30 days)</v>
          </cell>
          <cell r="AA31" t="str">
            <v>(30-45 days net)</v>
          </cell>
          <cell r="AB31" t="str">
            <v>(&gt; 45 days)</v>
          </cell>
          <cell r="AD31">
            <v>-0.2</v>
          </cell>
          <cell r="AF31">
            <v>0.04</v>
          </cell>
          <cell r="AG31">
            <v>2.1999999999999999E-2</v>
          </cell>
        </row>
        <row r="32">
          <cell r="A32" t="str">
            <v>ES</v>
          </cell>
          <cell r="B32">
            <v>0.28399999999999997</v>
          </cell>
          <cell r="C32">
            <v>0.19600000000000001</v>
          </cell>
          <cell r="D32">
            <v>0.14699999999999999</v>
          </cell>
          <cell r="E32">
            <v>0.22500000000000001</v>
          </cell>
          <cell r="F32">
            <v>0.19600000000000001</v>
          </cell>
          <cell r="G32">
            <v>0.22500000000000001</v>
          </cell>
          <cell r="H32">
            <v>0.183</v>
          </cell>
          <cell r="I32">
            <v>0.23200000000000001</v>
          </cell>
          <cell r="J32">
            <v>0</v>
          </cell>
          <cell r="K32">
            <v>0.4</v>
          </cell>
          <cell r="L32">
            <v>0.4</v>
          </cell>
          <cell r="M32">
            <v>0.4</v>
          </cell>
          <cell r="N32">
            <v>0.5</v>
          </cell>
          <cell r="O32">
            <v>0.5</v>
          </cell>
          <cell r="P32">
            <v>0</v>
          </cell>
          <cell r="Q32">
            <v>0.4</v>
          </cell>
          <cell r="R32">
            <v>0.4</v>
          </cell>
          <cell r="S32">
            <v>0.4</v>
          </cell>
          <cell r="T32" t="str">
            <v>(&lt; 90 days)</v>
          </cell>
          <cell r="U32" t="str">
            <v>(90-120 days net)</v>
          </cell>
          <cell r="V32" t="str">
            <v>(&gt; 120 days)</v>
          </cell>
          <cell r="W32" t="str">
            <v>(&lt; 90 days)</v>
          </cell>
          <cell r="X32" t="str">
            <v>(90-120 days net)</v>
          </cell>
          <cell r="Y32" t="str">
            <v>(&gt; 120 days)</v>
          </cell>
          <cell r="Z32" t="str">
            <v>(&lt; 90 days)</v>
          </cell>
          <cell r="AA32" t="str">
            <v>(90-120 days net)</v>
          </cell>
          <cell r="AB32" t="str">
            <v>(&gt; 120 days)</v>
          </cell>
          <cell r="AD32">
            <v>-0.2</v>
          </cell>
          <cell r="AF32">
            <v>0.04</v>
          </cell>
          <cell r="AG32">
            <v>8.9999999999999993E-3</v>
          </cell>
        </row>
        <row r="33">
          <cell r="A33" t="str">
            <v>FI</v>
          </cell>
          <cell r="B33">
            <v>0.29199999999999998</v>
          </cell>
          <cell r="C33">
            <v>0.18099999999999999</v>
          </cell>
          <cell r="D33">
            <v>0</v>
          </cell>
          <cell r="E33">
            <v>0.40500000000000003</v>
          </cell>
          <cell r="F33">
            <v>0.20799999999999999</v>
          </cell>
          <cell r="G33">
            <v>0.40500000000000003</v>
          </cell>
          <cell r="H33">
            <v>0.19800000000000001</v>
          </cell>
          <cell r="I33">
            <v>0.19900000000000001</v>
          </cell>
          <cell r="J33">
            <v>0</v>
          </cell>
          <cell r="K33">
            <v>0.4</v>
          </cell>
          <cell r="L33">
            <v>0.4</v>
          </cell>
          <cell r="M33">
            <v>0.4</v>
          </cell>
          <cell r="N33">
            <v>0.7</v>
          </cell>
          <cell r="O33">
            <v>0.7</v>
          </cell>
          <cell r="P33">
            <v>0</v>
          </cell>
          <cell r="Q33">
            <v>0.4</v>
          </cell>
          <cell r="R33">
            <v>0.4</v>
          </cell>
          <cell r="S33">
            <v>0.4</v>
          </cell>
          <cell r="T33" t="str">
            <v>(&lt; 30 days)</v>
          </cell>
          <cell r="U33" t="str">
            <v>(30-45 days net)</v>
          </cell>
          <cell r="V33" t="str">
            <v>(&gt; 45 days)</v>
          </cell>
          <cell r="W33" t="str">
            <v>(&lt; 30 days)</v>
          </cell>
          <cell r="X33" t="str">
            <v>(30-45 days net)</v>
          </cell>
          <cell r="Y33" t="str">
            <v>(&gt; 45 days)</v>
          </cell>
          <cell r="Z33" t="str">
            <v>(&lt; 30 days)</v>
          </cell>
          <cell r="AA33" t="str">
            <v>(30-45 days net)</v>
          </cell>
          <cell r="AB33" t="str">
            <v>(&gt; 45 days)</v>
          </cell>
          <cell r="AD33">
            <v>-0.2</v>
          </cell>
          <cell r="AF33">
            <v>0.04</v>
          </cell>
          <cell r="AG33">
            <v>1.4999999999999999E-2</v>
          </cell>
        </row>
        <row r="34">
          <cell r="A34" t="str">
            <v>FR</v>
          </cell>
          <cell r="B34">
            <v>0.26200000000000001</v>
          </cell>
          <cell r="C34">
            <v>0.26500000000000001</v>
          </cell>
          <cell r="D34">
            <v>0.192</v>
          </cell>
          <cell r="E34">
            <v>0.25700000000000001</v>
          </cell>
          <cell r="F34">
            <v>0.26</v>
          </cell>
          <cell r="G34">
            <v>0.25700000000000001</v>
          </cell>
          <cell r="H34">
            <v>0.252</v>
          </cell>
          <cell r="I34">
            <v>0.34899999999999998</v>
          </cell>
          <cell r="J34">
            <v>0</v>
          </cell>
          <cell r="K34">
            <v>0.4</v>
          </cell>
          <cell r="L34">
            <v>0.4</v>
          </cell>
          <cell r="M34">
            <v>0.4</v>
          </cell>
          <cell r="N34">
            <v>0.7</v>
          </cell>
          <cell r="O34">
            <v>0.7</v>
          </cell>
          <cell r="P34">
            <v>0</v>
          </cell>
          <cell r="Q34">
            <v>0.4</v>
          </cell>
          <cell r="R34">
            <v>0.4</v>
          </cell>
          <cell r="S34">
            <v>0.4</v>
          </cell>
          <cell r="T34" t="str">
            <v>(&lt; 60 days)</v>
          </cell>
          <cell r="U34" t="str">
            <v>(60-90 days net)</v>
          </cell>
          <cell r="V34" t="str">
            <v>(&gt; 90 days)</v>
          </cell>
          <cell r="W34" t="str">
            <v>(&lt; 60 days)</v>
          </cell>
          <cell r="X34" t="str">
            <v>(60-90 days net)</v>
          </cell>
          <cell r="Y34" t="str">
            <v>(&gt; 90 days)</v>
          </cell>
          <cell r="Z34" t="str">
            <v>(&lt; 60 days)</v>
          </cell>
          <cell r="AA34" t="str">
            <v>(60-90 days net)</v>
          </cell>
          <cell r="AB34" t="str">
            <v>(&gt; 90 days)</v>
          </cell>
          <cell r="AD34">
            <v>-0.2</v>
          </cell>
          <cell r="AF34">
            <v>0.04</v>
          </cell>
          <cell r="AG34">
            <v>0</v>
          </cell>
        </row>
        <row r="35">
          <cell r="A35" t="str">
            <v>GR</v>
          </cell>
          <cell r="B35">
            <v>7.0000000000000007E-2</v>
          </cell>
          <cell r="C35">
            <v>0</v>
          </cell>
          <cell r="D35">
            <v>0</v>
          </cell>
          <cell r="E35">
            <v>0.2</v>
          </cell>
          <cell r="F35">
            <v>0.2</v>
          </cell>
          <cell r="G35">
            <v>0.2</v>
          </cell>
          <cell r="H35">
            <v>0.28499999999999998</v>
          </cell>
          <cell r="I35">
            <v>0.26600000000000001</v>
          </cell>
          <cell r="J35">
            <v>0</v>
          </cell>
          <cell r="K35">
            <v>0.4</v>
          </cell>
          <cell r="L35">
            <v>0.4</v>
          </cell>
          <cell r="M35">
            <v>0.4</v>
          </cell>
          <cell r="N35">
            <v>0.7</v>
          </cell>
          <cell r="O35">
            <v>0.7</v>
          </cell>
          <cell r="P35">
            <v>0</v>
          </cell>
          <cell r="Q35">
            <v>0.4</v>
          </cell>
          <cell r="R35">
            <v>0.4</v>
          </cell>
          <cell r="S35">
            <v>0.4</v>
          </cell>
          <cell r="T35" t="str">
            <v>(&lt; 90 days)</v>
          </cell>
          <cell r="U35" t="str">
            <v>(90-120 days net)</v>
          </cell>
          <cell r="V35" t="str">
            <v>(&gt; 120 days)</v>
          </cell>
          <cell r="W35" t="str">
            <v>(&lt; 90 days)</v>
          </cell>
          <cell r="X35" t="str">
            <v>(90-120 days net)</v>
          </cell>
          <cell r="Y35" t="str">
            <v>(&gt; 120 days)</v>
          </cell>
          <cell r="Z35" t="str">
            <v>(&lt; 90 days)</v>
          </cell>
          <cell r="AA35" t="str">
            <v>(90-120 days net)</v>
          </cell>
          <cell r="AB35" t="str">
            <v>(&gt; 120 days)</v>
          </cell>
          <cell r="AD35">
            <v>-0.2</v>
          </cell>
          <cell r="AF35">
            <v>0.04</v>
          </cell>
          <cell r="AG35">
            <v>0.02</v>
          </cell>
        </row>
        <row r="36">
          <cell r="A36" t="str">
            <v>HK</v>
          </cell>
          <cell r="E36">
            <v>0.22700000000000001</v>
          </cell>
          <cell r="F36">
            <v>0.154</v>
          </cell>
          <cell r="G36">
            <v>0.22700000000000001</v>
          </cell>
          <cell r="H36">
            <v>0.13700000000000001</v>
          </cell>
          <cell r="I36">
            <v>0.183</v>
          </cell>
          <cell r="J36">
            <v>0</v>
          </cell>
          <cell r="N36">
            <v>0.7</v>
          </cell>
          <cell r="O36">
            <v>0.7</v>
          </cell>
          <cell r="P36">
            <v>0</v>
          </cell>
          <cell r="Q36">
            <v>0.4</v>
          </cell>
          <cell r="R36">
            <v>0.4</v>
          </cell>
          <cell r="S36">
            <v>0.4</v>
          </cell>
          <cell r="T36" t="str">
            <v>(&lt; 30 days)</v>
          </cell>
          <cell r="U36" t="str">
            <v>(30-45 days net)</v>
          </cell>
          <cell r="V36" t="str">
            <v>(&gt; 45 days)</v>
          </cell>
          <cell r="W36" t="str">
            <v>(&lt; 30 days)</v>
          </cell>
          <cell r="X36" t="str">
            <v>(30-45 days net)</v>
          </cell>
          <cell r="Y36" t="str">
            <v>(&gt; 45 days)</v>
          </cell>
          <cell r="Z36" t="str">
            <v>(&lt; 30 days)</v>
          </cell>
          <cell r="AA36" t="str">
            <v>(30-45 days net)</v>
          </cell>
          <cell r="AB36" t="str">
            <v>(&gt; 45 days)</v>
          </cell>
          <cell r="AD36">
            <v>-0.1</v>
          </cell>
          <cell r="AF36">
            <v>0.04</v>
          </cell>
          <cell r="AG36">
            <v>7.0000000000000001E-3</v>
          </cell>
        </row>
        <row r="37">
          <cell r="A37" t="str">
            <v>HR</v>
          </cell>
          <cell r="E37">
            <v>8.8999999999999996E-2</v>
          </cell>
          <cell r="F37">
            <v>0.39100000000000001</v>
          </cell>
          <cell r="G37">
            <v>0.15</v>
          </cell>
          <cell r="H37">
            <v>0.14000000000000001</v>
          </cell>
          <cell r="I37">
            <v>0.14000000000000001</v>
          </cell>
          <cell r="J37">
            <v>0</v>
          </cell>
          <cell r="Q37">
            <v>0.4</v>
          </cell>
          <cell r="R37">
            <v>0.4</v>
          </cell>
          <cell r="S37">
            <v>0.4</v>
          </cell>
          <cell r="AF37">
            <v>0.04</v>
          </cell>
        </row>
        <row r="38">
          <cell r="A38" t="str">
            <v>HU</v>
          </cell>
          <cell r="E38">
            <v>0.24299999999999999</v>
          </cell>
          <cell r="F38">
            <v>0.16600000000000001</v>
          </cell>
          <cell r="G38">
            <v>0.24299999999999999</v>
          </cell>
          <cell r="H38">
            <v>0.28999999999999998</v>
          </cell>
          <cell r="I38">
            <v>0.17699999999999999</v>
          </cell>
          <cell r="J38">
            <v>0</v>
          </cell>
          <cell r="N38">
            <v>0.65</v>
          </cell>
          <cell r="O38">
            <v>0.65</v>
          </cell>
          <cell r="P38">
            <v>0</v>
          </cell>
          <cell r="Q38">
            <v>0.4</v>
          </cell>
          <cell r="R38">
            <v>0.4</v>
          </cell>
          <cell r="S38">
            <v>0.4</v>
          </cell>
          <cell r="T38" t="str">
            <v>(&lt; 60 days)</v>
          </cell>
          <cell r="U38" t="str">
            <v>(60-90 days net)</v>
          </cell>
          <cell r="V38" t="str">
            <v>(&gt; 90 days)</v>
          </cell>
          <cell r="W38" t="str">
            <v>(&lt; 60 days)</v>
          </cell>
          <cell r="X38" t="str">
            <v>(60-90 days net)</v>
          </cell>
          <cell r="Y38" t="str">
            <v>(&gt; 90 days)</v>
          </cell>
          <cell r="Z38" t="str">
            <v>(&lt; 60 days)</v>
          </cell>
          <cell r="AA38" t="str">
            <v>(60-90 days net)</v>
          </cell>
          <cell r="AB38" t="str">
            <v>(&gt; 90 days)</v>
          </cell>
          <cell r="AD38">
            <v>-0.2</v>
          </cell>
          <cell r="AF38">
            <v>0.04</v>
          </cell>
          <cell r="AG38">
            <v>-0.02</v>
          </cell>
        </row>
        <row r="39">
          <cell r="A39" t="str">
            <v>ID</v>
          </cell>
          <cell r="E39">
            <v>0.22</v>
          </cell>
          <cell r="F39">
            <v>0.22</v>
          </cell>
          <cell r="G39">
            <v>0.22</v>
          </cell>
          <cell r="N39">
            <v>0.6</v>
          </cell>
          <cell r="O39">
            <v>0.6</v>
          </cell>
          <cell r="P39">
            <v>0</v>
          </cell>
          <cell r="AD39">
            <v>-0.1</v>
          </cell>
          <cell r="AF39">
            <v>0.04</v>
          </cell>
          <cell r="AG39">
            <v>1.2999999999999999E-2</v>
          </cell>
        </row>
        <row r="40">
          <cell r="A40" t="str">
            <v>IE</v>
          </cell>
          <cell r="E40">
            <v>0.41399999999999998</v>
          </cell>
          <cell r="F40">
            <v>7.0000000000000001E-3</v>
          </cell>
          <cell r="G40">
            <v>0.41399999999999998</v>
          </cell>
          <cell r="N40">
            <v>0.65</v>
          </cell>
          <cell r="O40">
            <v>0.65</v>
          </cell>
          <cell r="P40">
            <v>0</v>
          </cell>
          <cell r="T40" t="str">
            <v>(&lt; 30 days)</v>
          </cell>
          <cell r="U40" t="str">
            <v>(30-60 days net)</v>
          </cell>
          <cell r="V40" t="str">
            <v>(&gt; 60 days)</v>
          </cell>
          <cell r="W40" t="str">
            <v>(&lt; 30 days)</v>
          </cell>
          <cell r="X40" t="str">
            <v>(30-60 days net)</v>
          </cell>
          <cell r="Y40" t="str">
            <v>(&gt; 60 days)</v>
          </cell>
          <cell r="Z40" t="str">
            <v>(&lt; 30 days)</v>
          </cell>
          <cell r="AA40" t="str">
            <v>(30-60 days net)</v>
          </cell>
          <cell r="AB40" t="str">
            <v>(&gt; 60 days)</v>
          </cell>
          <cell r="AD40">
            <v>-0.2</v>
          </cell>
          <cell r="AF40">
            <v>0.04</v>
          </cell>
          <cell r="AG40">
            <v>-0.1</v>
          </cell>
        </row>
        <row r="41">
          <cell r="A41" t="str">
            <v>IN</v>
          </cell>
          <cell r="B41">
            <v>0.14499999999999999</v>
          </cell>
          <cell r="C41">
            <v>0.14199999999999999</v>
          </cell>
          <cell r="D41">
            <v>0</v>
          </cell>
          <cell r="E41">
            <v>0.115</v>
          </cell>
          <cell r="F41">
            <v>0.115</v>
          </cell>
          <cell r="G41">
            <v>0.115</v>
          </cell>
          <cell r="H41">
            <v>0.108</v>
          </cell>
          <cell r="I41">
            <v>0.156</v>
          </cell>
          <cell r="J41">
            <v>0</v>
          </cell>
          <cell r="K41">
            <v>0.4</v>
          </cell>
          <cell r="L41">
            <v>0.4</v>
          </cell>
          <cell r="M41">
            <v>0.4</v>
          </cell>
          <cell r="N41">
            <v>0.65</v>
          </cell>
          <cell r="O41">
            <v>0.65</v>
          </cell>
          <cell r="P41">
            <v>0</v>
          </cell>
          <cell r="Q41">
            <v>0.4</v>
          </cell>
          <cell r="R41">
            <v>0.4</v>
          </cell>
          <cell r="S41">
            <v>0.4</v>
          </cell>
          <cell r="T41" t="str">
            <v>(&lt; 60 days)</v>
          </cell>
          <cell r="U41" t="str">
            <v>(60-90 days net)</v>
          </cell>
          <cell r="V41" t="str">
            <v>(&gt; 90 days)</v>
          </cell>
          <cell r="W41" t="str">
            <v>(&lt; 60 days)</v>
          </cell>
          <cell r="X41" t="str">
            <v>(60-90 days net)</v>
          </cell>
          <cell r="Y41" t="str">
            <v>(&gt; 90 days)</v>
          </cell>
          <cell r="Z41" t="str">
            <v>(&lt; 60 days)</v>
          </cell>
          <cell r="AA41" t="str">
            <v>(60-90 days net)</v>
          </cell>
          <cell r="AB41" t="str">
            <v>(&gt; 90 days)</v>
          </cell>
          <cell r="AD41">
            <v>-0.1</v>
          </cell>
          <cell r="AF41">
            <v>0.04</v>
          </cell>
          <cell r="AG41">
            <v>1.2999999999999999E-2</v>
          </cell>
        </row>
        <row r="42">
          <cell r="A42" t="str">
            <v>IT</v>
          </cell>
          <cell r="B42">
            <v>0.216</v>
          </cell>
          <cell r="C42">
            <v>0.21299999999999999</v>
          </cell>
          <cell r="D42">
            <v>0</v>
          </cell>
          <cell r="E42">
            <v>0.252</v>
          </cell>
          <cell r="F42">
            <v>0.214</v>
          </cell>
          <cell r="G42">
            <v>0.252</v>
          </cell>
          <cell r="H42">
            <v>0.186</v>
          </cell>
          <cell r="I42">
            <v>0.22900000000000001</v>
          </cell>
          <cell r="J42">
            <v>0</v>
          </cell>
          <cell r="K42">
            <v>0.4</v>
          </cell>
          <cell r="L42">
            <v>0.4</v>
          </cell>
          <cell r="M42">
            <v>0.4</v>
          </cell>
          <cell r="N42">
            <v>0.4</v>
          </cell>
          <cell r="O42">
            <v>0.4</v>
          </cell>
          <cell r="P42">
            <v>0</v>
          </cell>
          <cell r="Q42">
            <v>0.4</v>
          </cell>
          <cell r="R42">
            <v>0.4</v>
          </cell>
          <cell r="S42">
            <v>0.4</v>
          </cell>
          <cell r="T42" t="str">
            <v>(&lt; 90 days)</v>
          </cell>
          <cell r="U42" t="str">
            <v>(90-120 days net)</v>
          </cell>
          <cell r="V42" t="str">
            <v>(&gt; 120 days)</v>
          </cell>
          <cell r="W42" t="str">
            <v>(&lt; 90 days)</v>
          </cell>
          <cell r="X42" t="str">
            <v>(90-120 days net)</v>
          </cell>
          <cell r="Y42" t="str">
            <v>(&gt; 120 days)</v>
          </cell>
          <cell r="Z42" t="str">
            <v>(&lt; 90 days)</v>
          </cell>
          <cell r="AA42" t="str">
            <v>(90-120 days net)</v>
          </cell>
          <cell r="AB42" t="str">
            <v>(&gt; 120 days)</v>
          </cell>
          <cell r="AD42">
            <v>-0.2</v>
          </cell>
          <cell r="AF42">
            <v>0.04</v>
          </cell>
          <cell r="AG42">
            <v>6.0000000000000001E-3</v>
          </cell>
        </row>
        <row r="43">
          <cell r="A43" t="str">
            <v>KR</v>
          </cell>
          <cell r="B43">
            <v>0.19500000000000001</v>
          </cell>
          <cell r="C43">
            <v>0</v>
          </cell>
          <cell r="D43">
            <v>0</v>
          </cell>
          <cell r="E43">
            <v>0.16500000000000001</v>
          </cell>
          <cell r="F43">
            <v>0.16500000000000001</v>
          </cell>
          <cell r="G43">
            <v>0.16500000000000001</v>
          </cell>
          <cell r="H43">
            <v>0.23200000000000001</v>
          </cell>
          <cell r="I43">
            <v>0.27</v>
          </cell>
          <cell r="J43">
            <v>0</v>
          </cell>
          <cell r="K43">
            <v>0.4</v>
          </cell>
          <cell r="L43">
            <v>0.4</v>
          </cell>
          <cell r="M43">
            <v>0.4</v>
          </cell>
          <cell r="N43">
            <v>0.4</v>
          </cell>
          <cell r="O43">
            <v>0.4</v>
          </cell>
          <cell r="P43">
            <v>0</v>
          </cell>
          <cell r="Q43">
            <v>0.4</v>
          </cell>
          <cell r="R43">
            <v>0.4</v>
          </cell>
          <cell r="S43">
            <v>0.4</v>
          </cell>
          <cell r="T43" t="str">
            <v>(&lt; 60 days)</v>
          </cell>
          <cell r="U43" t="str">
            <v>(60-90 days net)</v>
          </cell>
          <cell r="V43" t="str">
            <v>(&gt; 90 days)</v>
          </cell>
          <cell r="W43" t="str">
            <v>(&lt; 60 days)</v>
          </cell>
          <cell r="X43" t="str">
            <v>(60-90 days net)</v>
          </cell>
          <cell r="Y43" t="str">
            <v>(&gt; 90 days)</v>
          </cell>
          <cell r="Z43" t="str">
            <v>(&lt; 60 days)</v>
          </cell>
          <cell r="AA43" t="str">
            <v>(60-90 days net)</v>
          </cell>
          <cell r="AB43" t="str">
            <v>(&gt; 90 days)</v>
          </cell>
          <cell r="AD43">
            <v>-0.1</v>
          </cell>
          <cell r="AF43">
            <v>0.04</v>
          </cell>
          <cell r="AG43">
            <v>-8.0000000000000002E-3</v>
          </cell>
        </row>
        <row r="44">
          <cell r="A44" t="str">
            <v>MX</v>
          </cell>
          <cell r="B44">
            <v>0.21</v>
          </cell>
          <cell r="C44">
            <v>0.28399999999999997</v>
          </cell>
          <cell r="D44">
            <v>0</v>
          </cell>
          <cell r="E44">
            <v>0.218</v>
          </cell>
          <cell r="F44">
            <v>0.218</v>
          </cell>
          <cell r="G44">
            <v>0.218</v>
          </cell>
          <cell r="K44">
            <v>0.4</v>
          </cell>
          <cell r="L44">
            <v>0.4</v>
          </cell>
          <cell r="M44">
            <v>0.4</v>
          </cell>
          <cell r="N44">
            <v>0.4</v>
          </cell>
          <cell r="O44">
            <v>0.4</v>
          </cell>
          <cell r="P44">
            <v>0</v>
          </cell>
          <cell r="Q44">
            <v>0.4</v>
          </cell>
          <cell r="R44">
            <v>0.4</v>
          </cell>
          <cell r="S44">
            <v>0.4</v>
          </cell>
          <cell r="T44" t="str">
            <v>(&lt; 45 days)</v>
          </cell>
          <cell r="U44" t="str">
            <v>(45-60 days net)</v>
          </cell>
          <cell r="V44" t="str">
            <v>(&gt; 60 days)</v>
          </cell>
          <cell r="W44" t="str">
            <v>(&lt; 45 days)</v>
          </cell>
          <cell r="X44" t="str">
            <v>(45-60 days net)</v>
          </cell>
          <cell r="Y44" t="str">
            <v>(&gt; 60 days)</v>
          </cell>
          <cell r="Z44" t="str">
            <v>(&lt; 45 days)</v>
          </cell>
          <cell r="AA44" t="str">
            <v>(45-60 days net)</v>
          </cell>
          <cell r="AB44" t="str">
            <v>(&gt; 60 days)</v>
          </cell>
          <cell r="AD44">
            <v>-0.2</v>
          </cell>
          <cell r="AF44">
            <v>0.04</v>
          </cell>
          <cell r="AG44">
            <v>3.0000000000000001E-3</v>
          </cell>
        </row>
        <row r="45">
          <cell r="A45" t="str">
            <v>MY</v>
          </cell>
          <cell r="B45">
            <v>0.17599999999999999</v>
          </cell>
          <cell r="C45">
            <v>0.20899999999999999</v>
          </cell>
          <cell r="D45">
            <v>0</v>
          </cell>
          <cell r="E45">
            <v>0.14899999999999999</v>
          </cell>
          <cell r="F45">
            <v>0.14899999999999999</v>
          </cell>
          <cell r="G45">
            <v>0.14899999999999999</v>
          </cell>
          <cell r="H45">
            <v>0.214</v>
          </cell>
          <cell r="I45">
            <v>0.34</v>
          </cell>
          <cell r="J45">
            <v>0</v>
          </cell>
          <cell r="K45">
            <v>0.4</v>
          </cell>
          <cell r="L45">
            <v>0.4</v>
          </cell>
          <cell r="M45">
            <v>0.4</v>
          </cell>
          <cell r="N45">
            <v>0.4</v>
          </cell>
          <cell r="O45">
            <v>0.4</v>
          </cell>
          <cell r="P45">
            <v>0</v>
          </cell>
          <cell r="T45" t="str">
            <v>(&lt; 30 days)</v>
          </cell>
          <cell r="U45" t="str">
            <v>(30-60 days net)</v>
          </cell>
          <cell r="V45" t="str">
            <v>(&gt; 60 days)</v>
          </cell>
          <cell r="W45" t="str">
            <v>(&lt; 30 days)</v>
          </cell>
          <cell r="X45" t="str">
            <v>(30-60 days net)</v>
          </cell>
          <cell r="Y45" t="str">
            <v>(&gt; 60 days)</v>
          </cell>
          <cell r="Z45" t="str">
            <v>(&lt; 30 days)</v>
          </cell>
          <cell r="AA45" t="str">
            <v>(30-60 days net)</v>
          </cell>
          <cell r="AB45" t="str">
            <v>(&gt; 60 days)</v>
          </cell>
          <cell r="AD45">
            <v>-0.1</v>
          </cell>
          <cell r="AF45">
            <v>0.04</v>
          </cell>
          <cell r="AG45">
            <v>8.0000000000000002E-3</v>
          </cell>
        </row>
        <row r="46">
          <cell r="A46" t="str">
            <v>NL</v>
          </cell>
          <cell r="B46">
            <v>0.20599999999999999</v>
          </cell>
          <cell r="C46">
            <v>0.20899999999999999</v>
          </cell>
          <cell r="D46">
            <v>9.6000000000000002E-2</v>
          </cell>
          <cell r="E46">
            <v>0.22900000000000001</v>
          </cell>
          <cell r="F46">
            <v>0.23</v>
          </cell>
          <cell r="G46">
            <v>0.22900000000000001</v>
          </cell>
          <cell r="H46">
            <v>0.26400000000000001</v>
          </cell>
          <cell r="I46">
            <v>0.32300000000000001</v>
          </cell>
          <cell r="J46">
            <v>0</v>
          </cell>
          <cell r="K46">
            <v>0.4</v>
          </cell>
          <cell r="L46">
            <v>0.4</v>
          </cell>
          <cell r="M46">
            <v>0.4</v>
          </cell>
          <cell r="N46">
            <v>0.65</v>
          </cell>
          <cell r="O46">
            <v>0.65</v>
          </cell>
          <cell r="P46">
            <v>0</v>
          </cell>
          <cell r="Q46">
            <v>0.4</v>
          </cell>
          <cell r="R46">
            <v>0.4</v>
          </cell>
          <cell r="S46">
            <v>0.4</v>
          </cell>
          <cell r="T46" t="str">
            <v>(&lt; 30 days)</v>
          </cell>
          <cell r="U46" t="str">
            <v>(30-60 days net)</v>
          </cell>
          <cell r="V46" t="str">
            <v>(&gt; 60 days)</v>
          </cell>
          <cell r="W46" t="str">
            <v>(&lt; 30 days)</v>
          </cell>
          <cell r="X46" t="str">
            <v>(30-60 days net)</v>
          </cell>
          <cell r="Y46" t="str">
            <v>(&gt; 60 days)</v>
          </cell>
          <cell r="Z46" t="str">
            <v>(&lt; 30 days)</v>
          </cell>
          <cell r="AA46" t="str">
            <v>(30-60 days net)</v>
          </cell>
          <cell r="AB46" t="str">
            <v>(&gt; 60 days)</v>
          </cell>
          <cell r="AD46">
            <v>-0.2</v>
          </cell>
          <cell r="AF46">
            <v>0.04</v>
          </cell>
          <cell r="AG46">
            <v>2.1000000000000001E-2</v>
          </cell>
        </row>
        <row r="47">
          <cell r="A47" t="str">
            <v>NO</v>
          </cell>
          <cell r="B47">
            <v>0.35899999999999999</v>
          </cell>
          <cell r="C47">
            <v>0.188</v>
          </cell>
          <cell r="D47">
            <v>0.27700000000000002</v>
          </cell>
          <cell r="E47">
            <v>0.38400000000000001</v>
          </cell>
          <cell r="F47">
            <v>0.214</v>
          </cell>
          <cell r="G47">
            <v>0.38400000000000001</v>
          </cell>
          <cell r="H47">
            <v>0.21199999999999999</v>
          </cell>
          <cell r="I47">
            <v>0.35499999999999998</v>
          </cell>
          <cell r="J47">
            <v>0</v>
          </cell>
          <cell r="K47">
            <v>0.4</v>
          </cell>
          <cell r="L47">
            <v>0.4</v>
          </cell>
          <cell r="M47">
            <v>0.4</v>
          </cell>
          <cell r="N47">
            <v>0.65</v>
          </cell>
          <cell r="O47">
            <v>0.65</v>
          </cell>
          <cell r="P47">
            <v>0</v>
          </cell>
          <cell r="Q47">
            <v>0.4</v>
          </cell>
          <cell r="R47">
            <v>0.4</v>
          </cell>
          <cell r="S47">
            <v>0.4</v>
          </cell>
          <cell r="T47" t="str">
            <v>(&lt; 30 days)</v>
          </cell>
          <cell r="U47" t="str">
            <v>(30-60 days net)</v>
          </cell>
          <cell r="V47" t="str">
            <v>(&gt; 60 days)</v>
          </cell>
          <cell r="W47" t="str">
            <v>(&lt; 30 days)</v>
          </cell>
          <cell r="X47" t="str">
            <v>(30-60 days net)</v>
          </cell>
          <cell r="Y47" t="str">
            <v>(&gt; 60 days)</v>
          </cell>
          <cell r="Z47" t="str">
            <v>(&lt; 30 days)</v>
          </cell>
          <cell r="AA47" t="str">
            <v>(30-60 days net)</v>
          </cell>
          <cell r="AB47" t="str">
            <v>(&gt; 60 days)</v>
          </cell>
          <cell r="AD47">
            <v>-0.2</v>
          </cell>
          <cell r="AF47">
            <v>0.04</v>
          </cell>
          <cell r="AG47">
            <v>8.9999999999999993E-3</v>
          </cell>
        </row>
        <row r="48">
          <cell r="A48" t="str">
            <v>PE</v>
          </cell>
          <cell r="E48">
            <v>0.20100000000000001</v>
          </cell>
          <cell r="F48">
            <v>0.27300000000000002</v>
          </cell>
          <cell r="G48">
            <v>0.20100000000000001</v>
          </cell>
          <cell r="N48">
            <v>0.6</v>
          </cell>
          <cell r="O48">
            <v>0.6</v>
          </cell>
          <cell r="P48">
            <v>0</v>
          </cell>
          <cell r="AD48">
            <v>-0.1</v>
          </cell>
          <cell r="AF48">
            <v>0.04</v>
          </cell>
          <cell r="AG48">
            <v>0.01</v>
          </cell>
        </row>
        <row r="49">
          <cell r="A49" t="str">
            <v>PL</v>
          </cell>
          <cell r="B49">
            <v>0.14099999999999999</v>
          </cell>
          <cell r="C49">
            <v>0.09</v>
          </cell>
          <cell r="D49">
            <v>0</v>
          </cell>
          <cell r="E49">
            <v>0.217</v>
          </cell>
          <cell r="F49">
            <v>0.42399999999999999</v>
          </cell>
          <cell r="G49">
            <v>0.217</v>
          </cell>
          <cell r="H49">
            <v>0.16200000000000001</v>
          </cell>
          <cell r="I49">
            <v>0.16700000000000001</v>
          </cell>
          <cell r="J49">
            <v>0</v>
          </cell>
          <cell r="K49">
            <v>0.4</v>
          </cell>
          <cell r="L49">
            <v>0.4</v>
          </cell>
          <cell r="M49">
            <v>0.4</v>
          </cell>
          <cell r="N49">
            <v>0.5</v>
          </cell>
          <cell r="O49">
            <v>0.5</v>
          </cell>
          <cell r="P49">
            <v>0</v>
          </cell>
          <cell r="Q49">
            <v>0.4</v>
          </cell>
          <cell r="R49">
            <v>0.4</v>
          </cell>
          <cell r="S49">
            <v>0.4</v>
          </cell>
          <cell r="T49" t="str">
            <v>(&lt; 30 days)</v>
          </cell>
          <cell r="U49" t="str">
            <v>(30-60 days net)</v>
          </cell>
          <cell r="V49" t="str">
            <v>(&gt; 60 days)</v>
          </cell>
          <cell r="W49" t="str">
            <v>(&lt; 30 days)</v>
          </cell>
          <cell r="X49" t="str">
            <v>(30-60 days net)</v>
          </cell>
          <cell r="Y49" t="str">
            <v>(&gt; 60 days)</v>
          </cell>
          <cell r="Z49" t="str">
            <v>(&lt; 30 days)</v>
          </cell>
          <cell r="AA49" t="str">
            <v>(30-60 days net)</v>
          </cell>
          <cell r="AB49" t="str">
            <v>(&gt; 60 days)</v>
          </cell>
          <cell r="AD49">
            <v>-0.2</v>
          </cell>
          <cell r="AF49">
            <v>0.04</v>
          </cell>
          <cell r="AG49">
            <v>1.2999999999999999E-2</v>
          </cell>
        </row>
        <row r="50">
          <cell r="A50" t="str">
            <v>PT</v>
          </cell>
          <cell r="B50">
            <v>0.25</v>
          </cell>
          <cell r="C50">
            <v>1.4E-2</v>
          </cell>
          <cell r="D50">
            <v>0</v>
          </cell>
          <cell r="E50">
            <v>0.251</v>
          </cell>
          <cell r="F50">
            <v>0.23200000000000001</v>
          </cell>
          <cell r="G50">
            <v>0.251</v>
          </cell>
          <cell r="H50">
            <v>0.191</v>
          </cell>
          <cell r="I50">
            <v>0.20599999999999999</v>
          </cell>
          <cell r="J50">
            <v>0</v>
          </cell>
          <cell r="K50">
            <v>0.4</v>
          </cell>
          <cell r="L50">
            <v>0.4</v>
          </cell>
          <cell r="M50">
            <v>0.4</v>
          </cell>
          <cell r="N50">
            <v>0.7</v>
          </cell>
          <cell r="O50">
            <v>0.7</v>
          </cell>
          <cell r="P50">
            <v>0</v>
          </cell>
          <cell r="Q50">
            <v>0.4</v>
          </cell>
          <cell r="R50">
            <v>0.4</v>
          </cell>
          <cell r="S50">
            <v>0.4</v>
          </cell>
          <cell r="T50" t="str">
            <v>(&lt; 90 days)</v>
          </cell>
          <cell r="U50" t="str">
            <v>(90-120 days net)</v>
          </cell>
          <cell r="V50" t="str">
            <v>(&gt; 120 days)</v>
          </cell>
          <cell r="W50" t="str">
            <v>(&lt; 90 days)</v>
          </cell>
          <cell r="X50" t="str">
            <v>(90-120 days net)</v>
          </cell>
          <cell r="Y50" t="str">
            <v>(&gt; 120 days)</v>
          </cell>
          <cell r="Z50" t="str">
            <v>(&lt; 90 days)</v>
          </cell>
          <cell r="AA50" t="str">
            <v>(90-120 days net)</v>
          </cell>
          <cell r="AB50" t="str">
            <v>(&gt; 120 days)</v>
          </cell>
          <cell r="AD50">
            <v>-0.2</v>
          </cell>
          <cell r="AF50">
            <v>0.04</v>
          </cell>
          <cell r="AG50">
            <v>2.5000000000000001E-2</v>
          </cell>
        </row>
        <row r="51">
          <cell r="A51" t="str">
            <v>RU</v>
          </cell>
          <cell r="E51">
            <v>0.42699999999999999</v>
          </cell>
          <cell r="F51">
            <v>0.42699999999999999</v>
          </cell>
          <cell r="G51">
            <v>0.42699999999999999</v>
          </cell>
          <cell r="N51">
            <v>0.7</v>
          </cell>
          <cell r="O51">
            <v>0.7</v>
          </cell>
          <cell r="P51">
            <v>0</v>
          </cell>
          <cell r="Q51">
            <v>0.4</v>
          </cell>
          <cell r="R51">
            <v>0.4</v>
          </cell>
          <cell r="S51">
            <v>0.4</v>
          </cell>
          <cell r="T51" t="str">
            <v>(&lt; 60 days)</v>
          </cell>
          <cell r="U51" t="str">
            <v>(60-90 days net)</v>
          </cell>
          <cell r="V51" t="str">
            <v>(&gt; 90 days)</v>
          </cell>
          <cell r="W51" t="str">
            <v>(&lt; 60 days)</v>
          </cell>
          <cell r="X51" t="str">
            <v>(60-90 days net)</v>
          </cell>
          <cell r="Y51" t="str">
            <v>(&gt; 90 days)</v>
          </cell>
          <cell r="Z51" t="str">
            <v>(&lt; 60 days)</v>
          </cell>
          <cell r="AA51" t="str">
            <v>(60-90 days net)</v>
          </cell>
          <cell r="AB51" t="str">
            <v>(&gt; 90 days)</v>
          </cell>
          <cell r="AD51">
            <v>-0.2</v>
          </cell>
          <cell r="AF51">
            <v>0.04</v>
          </cell>
          <cell r="AG51">
            <v>-0.2</v>
          </cell>
        </row>
        <row r="52">
          <cell r="A52" t="str">
            <v>SA</v>
          </cell>
          <cell r="E52">
            <v>0.155</v>
          </cell>
          <cell r="F52">
            <v>0.155</v>
          </cell>
          <cell r="G52">
            <v>0.155</v>
          </cell>
          <cell r="H52">
            <v>0.23899999999999999</v>
          </cell>
          <cell r="I52">
            <v>0.26300000000000001</v>
          </cell>
          <cell r="J52">
            <v>0</v>
          </cell>
          <cell r="Q52">
            <v>0.4</v>
          </cell>
          <cell r="R52">
            <v>0.4</v>
          </cell>
          <cell r="S52">
            <v>0.4</v>
          </cell>
          <cell r="Z52" t="str">
            <v>(&lt; 60 days)</v>
          </cell>
          <cell r="AA52" t="str">
            <v>(60-90 days net)</v>
          </cell>
          <cell r="AB52" t="str">
            <v>(&gt; 90 days)</v>
          </cell>
          <cell r="AD52">
            <v>-0.2</v>
          </cell>
          <cell r="AF52">
            <v>0.04</v>
          </cell>
          <cell r="AG52">
            <v>0</v>
          </cell>
        </row>
        <row r="53">
          <cell r="A53" t="str">
            <v>SE</v>
          </cell>
          <cell r="B53">
            <v>0.188</v>
          </cell>
          <cell r="C53">
            <v>0.221</v>
          </cell>
          <cell r="D53">
            <v>0</v>
          </cell>
          <cell r="E53">
            <v>0.23799999999999999</v>
          </cell>
          <cell r="F53">
            <v>0.27900000000000003</v>
          </cell>
          <cell r="G53">
            <v>0.23799999999999999</v>
          </cell>
          <cell r="H53">
            <v>0.33600000000000002</v>
          </cell>
          <cell r="I53">
            <v>0.18099999999999999</v>
          </cell>
          <cell r="J53">
            <v>0</v>
          </cell>
          <cell r="K53">
            <v>0.4</v>
          </cell>
          <cell r="L53">
            <v>0.4</v>
          </cell>
          <cell r="M53">
            <v>0.4</v>
          </cell>
          <cell r="N53">
            <v>0.8</v>
          </cell>
          <cell r="O53">
            <v>0.8</v>
          </cell>
          <cell r="P53">
            <v>0</v>
          </cell>
          <cell r="Q53">
            <v>0.4</v>
          </cell>
          <cell r="R53">
            <v>0.4</v>
          </cell>
          <cell r="S53">
            <v>0.4</v>
          </cell>
          <cell r="T53" t="str">
            <v>(&lt; 30 days)</v>
          </cell>
          <cell r="U53" t="str">
            <v>(30-45 days net)</v>
          </cell>
          <cell r="V53" t="str">
            <v>(&gt; 45 days)</v>
          </cell>
          <cell r="W53" t="str">
            <v>(&lt; 30 days)</v>
          </cell>
          <cell r="X53" t="str">
            <v>(30-45 days net)</v>
          </cell>
          <cell r="Y53" t="str">
            <v>(&gt; 45 days)</v>
          </cell>
          <cell r="Z53" t="str">
            <v>(&lt; 30 days)</v>
          </cell>
          <cell r="AA53" t="str">
            <v>(30-45 days net)</v>
          </cell>
          <cell r="AB53" t="str">
            <v>(&gt; 45 days)</v>
          </cell>
          <cell r="AD53">
            <v>-0.2</v>
          </cell>
          <cell r="AF53">
            <v>0.04</v>
          </cell>
          <cell r="AG53">
            <v>2.3E-2</v>
          </cell>
        </row>
        <row r="54">
          <cell r="A54" t="str">
            <v>SG</v>
          </cell>
          <cell r="B54">
            <v>0.128</v>
          </cell>
          <cell r="C54">
            <v>0.16500000000000001</v>
          </cell>
          <cell r="D54">
            <v>0.18</v>
          </cell>
          <cell r="E54">
            <v>0.153</v>
          </cell>
          <cell r="F54">
            <v>0.184</v>
          </cell>
          <cell r="G54">
            <v>0.153</v>
          </cell>
          <cell r="H54">
            <v>0.121</v>
          </cell>
          <cell r="I54">
            <v>0.17100000000000001</v>
          </cell>
          <cell r="J54">
            <v>0</v>
          </cell>
          <cell r="K54">
            <v>0.4</v>
          </cell>
          <cell r="L54">
            <v>0.4</v>
          </cell>
          <cell r="M54">
            <v>0.4</v>
          </cell>
          <cell r="N54">
            <v>0.8</v>
          </cell>
          <cell r="O54">
            <v>0.8</v>
          </cell>
          <cell r="P54">
            <v>0</v>
          </cell>
          <cell r="Q54">
            <v>0.4</v>
          </cell>
          <cell r="R54">
            <v>0.4</v>
          </cell>
          <cell r="S54">
            <v>0.4</v>
          </cell>
          <cell r="T54" t="str">
            <v>(&lt; 60 days)</v>
          </cell>
          <cell r="U54" t="str">
            <v>(60-90 days net)</v>
          </cell>
          <cell r="V54" t="str">
            <v>(&gt; 90 days)</v>
          </cell>
          <cell r="W54" t="str">
            <v>(&lt; 60 days)</v>
          </cell>
          <cell r="X54" t="str">
            <v>(60-90 days net)</v>
          </cell>
          <cell r="Y54" t="str">
            <v>(&gt; 90 days)</v>
          </cell>
          <cell r="Z54" t="str">
            <v>(&lt; 60 days)</v>
          </cell>
          <cell r="AA54" t="str">
            <v>(60-90 days net)</v>
          </cell>
          <cell r="AB54" t="str">
            <v>(&gt; 90 days)</v>
          </cell>
          <cell r="AD54">
            <v>-0.1</v>
          </cell>
          <cell r="AF54">
            <v>0.04</v>
          </cell>
          <cell r="AG54">
            <v>1.4E-2</v>
          </cell>
        </row>
        <row r="55">
          <cell r="A55" t="str">
            <v>SI</v>
          </cell>
          <cell r="E55">
            <v>0.16600000000000001</v>
          </cell>
          <cell r="F55">
            <v>0.16600000000000001</v>
          </cell>
          <cell r="G55">
            <v>0.16600000000000001</v>
          </cell>
          <cell r="H55">
            <v>0.20300000000000001</v>
          </cell>
          <cell r="I55">
            <v>0</v>
          </cell>
          <cell r="J55">
            <v>0</v>
          </cell>
          <cell r="Q55">
            <v>0.4</v>
          </cell>
          <cell r="R55">
            <v>0.4</v>
          </cell>
          <cell r="S55">
            <v>0.4</v>
          </cell>
          <cell r="AF55">
            <v>0.04</v>
          </cell>
        </row>
        <row r="56">
          <cell r="A56" t="str">
            <v>SK</v>
          </cell>
          <cell r="E56">
            <v>0.13200000000000001</v>
          </cell>
          <cell r="F56">
            <v>0.32400000000000001</v>
          </cell>
          <cell r="G56">
            <v>0.13200000000000001</v>
          </cell>
          <cell r="H56">
            <v>0.127</v>
          </cell>
          <cell r="I56">
            <v>0.127</v>
          </cell>
          <cell r="J56">
            <v>0</v>
          </cell>
          <cell r="N56">
            <v>0.8</v>
          </cell>
          <cell r="O56">
            <v>0.8</v>
          </cell>
          <cell r="P56">
            <v>0</v>
          </cell>
          <cell r="Q56">
            <v>0.4</v>
          </cell>
          <cell r="R56">
            <v>0.4</v>
          </cell>
          <cell r="S56">
            <v>0.4</v>
          </cell>
          <cell r="T56" t="str">
            <v>(&lt; 30 days)</v>
          </cell>
          <cell r="U56" t="str">
            <v>(30-60 days net)</v>
          </cell>
          <cell r="V56" t="str">
            <v>(&gt; 60 days)</v>
          </cell>
          <cell r="W56" t="str">
            <v>(&lt; 30 days)</v>
          </cell>
          <cell r="X56" t="str">
            <v>(30-60 days net)</v>
          </cell>
          <cell r="Y56" t="str">
            <v>(&gt; 60 days)</v>
          </cell>
          <cell r="Z56" t="str">
            <v>(&lt; 30 days)</v>
          </cell>
          <cell r="AA56" t="str">
            <v>(30-60 days net)</v>
          </cell>
          <cell r="AB56" t="str">
            <v>(&gt; 60 days)</v>
          </cell>
          <cell r="AD56">
            <v>-0.2</v>
          </cell>
          <cell r="AF56">
            <v>0.04</v>
          </cell>
          <cell r="AG56">
            <v>1.7000000000000001E-2</v>
          </cell>
        </row>
        <row r="57">
          <cell r="A57" t="str">
            <v>TH</v>
          </cell>
          <cell r="E57">
            <v>0.19800000000000001</v>
          </cell>
          <cell r="F57">
            <v>0.27400000000000002</v>
          </cell>
          <cell r="G57">
            <v>0.19800000000000001</v>
          </cell>
          <cell r="N57">
            <v>0.6</v>
          </cell>
          <cell r="O57">
            <v>0.6</v>
          </cell>
          <cell r="P57">
            <v>0</v>
          </cell>
          <cell r="AD57">
            <v>-0.1</v>
          </cell>
          <cell r="AF57">
            <v>0.04</v>
          </cell>
          <cell r="AG57">
            <v>1.4E-2</v>
          </cell>
        </row>
        <row r="58">
          <cell r="A58" t="str">
            <v>TR</v>
          </cell>
          <cell r="E58">
            <v>0.14799999999999999</v>
          </cell>
          <cell r="F58">
            <v>0.22800000000000001</v>
          </cell>
          <cell r="G58">
            <v>0.14799999999999999</v>
          </cell>
          <cell r="N58">
            <v>0.6</v>
          </cell>
          <cell r="O58">
            <v>0.6</v>
          </cell>
          <cell r="P58">
            <v>0</v>
          </cell>
          <cell r="W58" t="str">
            <v>(&lt; 30 days)</v>
          </cell>
          <cell r="X58" t="str">
            <v>(30-60 days net)</v>
          </cell>
          <cell r="Y58" t="str">
            <v>(&gt; 60 days)</v>
          </cell>
          <cell r="AD58">
            <v>-0.2</v>
          </cell>
          <cell r="AF58">
            <v>0.04</v>
          </cell>
          <cell r="AG58">
            <v>1.2999999999999999E-2</v>
          </cell>
          <cell r="AI58" t="str">
            <v>Istanbul</v>
          </cell>
          <cell r="AJ58" t="str">
            <v>Ankara</v>
          </cell>
          <cell r="AK58" t="str">
            <v>Izmir</v>
          </cell>
          <cell r="AL58" t="str">
            <v>Bursa</v>
          </cell>
          <cell r="AM58" t="str">
            <v>Adana</v>
          </cell>
          <cell r="AN58" t="str">
            <v>Denizli</v>
          </cell>
          <cell r="AO58" t="str">
            <v>Kayseri</v>
          </cell>
          <cell r="AP58" t="str">
            <v>Antalya</v>
          </cell>
          <cell r="AQ58" t="str">
            <v>Eskisehir</v>
          </cell>
          <cell r="AR58" t="str">
            <v>Kocaeli</v>
          </cell>
          <cell r="AS58" t="str">
            <v>Tekirdag</v>
          </cell>
          <cell r="AT58" t="str">
            <v>Gaziantep</v>
          </cell>
          <cell r="AU58" t="str">
            <v>Malatya</v>
          </cell>
        </row>
        <row r="59">
          <cell r="A59" t="str">
            <v>TW</v>
          </cell>
          <cell r="E59">
            <v>0.14000000000000001</v>
          </cell>
          <cell r="F59">
            <v>0.25600000000000001</v>
          </cell>
          <cell r="G59">
            <v>0.14000000000000001</v>
          </cell>
          <cell r="H59">
            <v>0.151</v>
          </cell>
          <cell r="I59">
            <v>0.20100000000000001</v>
          </cell>
          <cell r="J59">
            <v>0</v>
          </cell>
          <cell r="N59">
            <v>0.8</v>
          </cell>
          <cell r="O59">
            <v>0.8</v>
          </cell>
          <cell r="P59">
            <v>0</v>
          </cell>
          <cell r="Q59">
            <v>0.4</v>
          </cell>
          <cell r="R59">
            <v>0.4</v>
          </cell>
          <cell r="S59">
            <v>0.4</v>
          </cell>
          <cell r="T59" t="str">
            <v>(&lt; 45 days)</v>
          </cell>
          <cell r="U59" t="str">
            <v>(45-60 days net)</v>
          </cell>
          <cell r="V59" t="str">
            <v>(&gt; 60 days)</v>
          </cell>
          <cell r="W59" t="str">
            <v>(&lt; 45 days)</v>
          </cell>
          <cell r="X59" t="str">
            <v>(45-60 days net)</v>
          </cell>
          <cell r="Y59" t="str">
            <v>(&gt; 60 days)</v>
          </cell>
          <cell r="Z59" t="str">
            <v>(&lt; 45 days)</v>
          </cell>
          <cell r="AA59" t="str">
            <v>(45-60 days net)</v>
          </cell>
          <cell r="AB59" t="str">
            <v>(&gt; 60 days)</v>
          </cell>
          <cell r="AD59">
            <v>-0.1</v>
          </cell>
          <cell r="AF59">
            <v>0.04</v>
          </cell>
          <cell r="AG59">
            <v>1.7999999999999999E-2</v>
          </cell>
        </row>
        <row r="60">
          <cell r="A60" t="str">
            <v>UK</v>
          </cell>
          <cell r="B60">
            <v>0.20699999999999999</v>
          </cell>
          <cell r="C60">
            <v>0.20100000000000001</v>
          </cell>
          <cell r="D60">
            <v>0.35399999999999998</v>
          </cell>
          <cell r="E60">
            <v>0.23100000000000001</v>
          </cell>
          <cell r="F60">
            <v>0.19500000000000001</v>
          </cell>
          <cell r="G60">
            <v>0.23100000000000001</v>
          </cell>
          <cell r="H60">
            <v>7.0000000000000007E-2</v>
          </cell>
          <cell r="I60">
            <v>0.16200000000000001</v>
          </cell>
          <cell r="J60">
            <v>0</v>
          </cell>
          <cell r="K60">
            <v>0.4</v>
          </cell>
          <cell r="L60">
            <v>0.4</v>
          </cell>
          <cell r="M60">
            <v>0.4</v>
          </cell>
          <cell r="N60">
            <v>0.55000000000000004</v>
          </cell>
          <cell r="O60">
            <v>0.55000000000000004</v>
          </cell>
          <cell r="P60">
            <v>0</v>
          </cell>
          <cell r="Q60">
            <v>0.4</v>
          </cell>
          <cell r="R60">
            <v>0.4</v>
          </cell>
          <cell r="S60">
            <v>0.4</v>
          </cell>
          <cell r="T60" t="str">
            <v>(&lt; 45 days)</v>
          </cell>
          <cell r="U60" t="str">
            <v>(45-90 days net)</v>
          </cell>
          <cell r="V60" t="str">
            <v>(&gt; 90 days)</v>
          </cell>
          <cell r="W60" t="str">
            <v>(&lt; 45 days)</v>
          </cell>
          <cell r="X60" t="str">
            <v>(45-90 days net)</v>
          </cell>
          <cell r="Y60" t="str">
            <v>(&gt; 90 days)</v>
          </cell>
          <cell r="Z60" t="str">
            <v>(&lt; 45 days)</v>
          </cell>
          <cell r="AA60" t="str">
            <v>(45-90 days net)</v>
          </cell>
          <cell r="AB60" t="str">
            <v>(&gt; 90 days)</v>
          </cell>
          <cell r="AD60">
            <v>-0.2</v>
          </cell>
          <cell r="AF60">
            <v>0.04</v>
          </cell>
          <cell r="AG60">
            <v>-0.02</v>
          </cell>
        </row>
        <row r="61">
          <cell r="A61" t="str">
            <v>US</v>
          </cell>
          <cell r="B61">
            <v>0.247</v>
          </cell>
          <cell r="C61">
            <v>0.24299999999999999</v>
          </cell>
          <cell r="D61">
            <v>0.108</v>
          </cell>
          <cell r="E61">
            <v>0.26700000000000002</v>
          </cell>
          <cell r="F61">
            <v>0.26900000000000002</v>
          </cell>
          <cell r="G61">
            <v>0.26700000000000002</v>
          </cell>
          <cell r="H61">
            <v>0.187</v>
          </cell>
          <cell r="I61">
            <v>0.247</v>
          </cell>
          <cell r="J61">
            <v>0</v>
          </cell>
          <cell r="K61">
            <v>0.4</v>
          </cell>
          <cell r="L61">
            <v>0.4</v>
          </cell>
          <cell r="M61">
            <v>0.4</v>
          </cell>
          <cell r="N61">
            <v>0.55000000000000004</v>
          </cell>
          <cell r="O61">
            <v>0.55000000000000004</v>
          </cell>
          <cell r="P61">
            <v>0</v>
          </cell>
          <cell r="Q61">
            <v>0.4</v>
          </cell>
          <cell r="R61">
            <v>0.4</v>
          </cell>
          <cell r="S61">
            <v>0.4</v>
          </cell>
          <cell r="T61" t="str">
            <v>(&lt; 30 days)</v>
          </cell>
          <cell r="U61" t="str">
            <v>(30-60 days net)</v>
          </cell>
          <cell r="V61" t="str">
            <v>(&gt; 60 days)</v>
          </cell>
          <cell r="W61" t="str">
            <v>(&lt; 30 days)</v>
          </cell>
          <cell r="X61" t="str">
            <v>(30-60 days net)</v>
          </cell>
          <cell r="Y61" t="str">
            <v>(&gt; 60 days)</v>
          </cell>
          <cell r="Z61" t="str">
            <v>(&lt; 30 days)</v>
          </cell>
          <cell r="AA61" t="str">
            <v>(30-60 days net)</v>
          </cell>
          <cell r="AB61" t="str">
            <v>(&gt; 60 days)</v>
          </cell>
          <cell r="AD61">
            <v>-0.2</v>
          </cell>
          <cell r="AF61">
            <v>0.04</v>
          </cell>
          <cell r="AG61">
            <v>1.4999999999999999E-2</v>
          </cell>
        </row>
        <row r="62">
          <cell r="A62" t="str">
            <v>ZA</v>
          </cell>
          <cell r="B62">
            <v>0.16700000000000001</v>
          </cell>
          <cell r="C62">
            <v>0.20399999999999999</v>
          </cell>
          <cell r="D62">
            <v>0</v>
          </cell>
          <cell r="K62">
            <v>0.4</v>
          </cell>
          <cell r="L62">
            <v>0.4</v>
          </cell>
          <cell r="M62">
            <v>0.4</v>
          </cell>
          <cell r="Q62">
            <v>0.4</v>
          </cell>
          <cell r="R62">
            <v>0.4</v>
          </cell>
          <cell r="S62">
            <v>0.4</v>
          </cell>
          <cell r="T62" t="str">
            <v>(&lt; 30 days)</v>
          </cell>
          <cell r="U62" t="str">
            <v>(30-45 days net)</v>
          </cell>
          <cell r="V62" t="str">
            <v>(&gt; 45 days)</v>
          </cell>
          <cell r="W62" t="str">
            <v>(&lt; 30 days)</v>
          </cell>
          <cell r="X62" t="str">
            <v>(30-45 days net)</v>
          </cell>
          <cell r="Y62" t="str">
            <v>(&gt; 45 days)</v>
          </cell>
          <cell r="Z62" t="str">
            <v>(&lt; 30 days)</v>
          </cell>
          <cell r="AA62" t="str">
            <v>(30-45 days net)</v>
          </cell>
          <cell r="AB62" t="str">
            <v>(&gt; 45 days)</v>
          </cell>
          <cell r="AD62">
            <v>-0.3</v>
          </cell>
          <cell r="AF62">
            <v>0.04</v>
          </cell>
          <cell r="AG62">
            <v>2.5000000000000001E-2</v>
          </cell>
        </row>
      </sheetData>
      <sheetData sheetId="10" refreshError="1">
        <row r="1">
          <cell r="B1" t="str">
            <v>English</v>
          </cell>
          <cell r="C1" t="str">
            <v>Français</v>
          </cell>
          <cell r="D1" t="str">
            <v>Deutsch</v>
          </cell>
          <cell r="E1" t="str">
            <v>Espanol</v>
          </cell>
        </row>
        <row r="135">
          <cell r="A135" t="str">
            <v>Lifecycle Profitability Tool</v>
          </cell>
        </row>
      </sheetData>
      <sheetData sheetId="11" refreshError="1"/>
      <sheetData sheetId="12" refreshError="1">
        <row r="3">
          <cell r="E3" t="str">
            <v>þ</v>
          </cell>
        </row>
        <row r="4">
          <cell r="C4" t="str">
            <v>Version 5.10 Rel. A FY 06/07</v>
          </cell>
        </row>
        <row r="9">
          <cell r="C9">
            <v>1</v>
          </cell>
        </row>
        <row r="14">
          <cell r="C14">
            <v>55</v>
          </cell>
        </row>
        <row r="15">
          <cell r="C15">
            <v>2</v>
          </cell>
        </row>
        <row r="39">
          <cell r="C39" t="str">
            <v>SES</v>
          </cell>
          <cell r="D39" t="str">
            <v>http://intranet.sbt.siemens.com/ses/030SOL/PPM/040GuidlinesProcess/</v>
          </cell>
          <cell r="E39">
            <v>100000</v>
          </cell>
        </row>
        <row r="40">
          <cell r="C40" t="str">
            <v>FS</v>
          </cell>
          <cell r="D40" t="str">
            <v>https://intranet.sbt.siemens.de/page.asp?nid=189&amp;pid=917</v>
          </cell>
          <cell r="E40">
            <v>0</v>
          </cell>
        </row>
        <row r="41">
          <cell r="C41" t="str">
            <v>BAU</v>
          </cell>
          <cell r="D41" t="str">
            <v>http://intranet.sbt.siemens.com/BAU-FC/en/SD_S&amp;S.asp</v>
          </cell>
          <cell r="E41">
            <v>150000</v>
          </cell>
        </row>
        <row r="43">
          <cell r="C43">
            <v>2006</v>
          </cell>
        </row>
        <row r="44">
          <cell r="C44">
            <v>2007</v>
          </cell>
        </row>
        <row r="45">
          <cell r="C45">
            <v>2008</v>
          </cell>
        </row>
        <row r="46">
          <cell r="C46">
            <v>2009</v>
          </cell>
        </row>
        <row r="47">
          <cell r="C47">
            <v>2010</v>
          </cell>
        </row>
        <row r="49">
          <cell r="C49">
            <v>2007</v>
          </cell>
        </row>
        <row r="50">
          <cell r="C50">
            <v>2008</v>
          </cell>
        </row>
        <row r="51">
          <cell r="C51">
            <v>2009</v>
          </cell>
        </row>
        <row r="52">
          <cell r="C52">
            <v>2010</v>
          </cell>
        </row>
      </sheetData>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sheetName val="decompte"/>
      <sheetName val="Notes"/>
      <sheetName val="Chart data"/>
      <sheetName val="FLY"/>
      <sheetName val="INDEX"/>
      <sheetName val="SUMMARY"/>
      <sheetName val="CASHFLOW CODES"/>
      <sheetName val="FEAS(INPUT)"/>
      <sheetName val="Cover"/>
      <sheetName val="Claim Summary"/>
      <sheetName val="BOOK-4"/>
      <sheetName val="PRELIMIN"/>
      <sheetName val="STRUCTURAL"/>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Chart_data"/>
      <sheetName val="CASHFLOW_CODES"/>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dv_info"/>
      <sheetName val="2"/>
      <sheetName val="x"/>
      <sheetName val="Exc"/>
      <sheetName val="BS-Notes"/>
      <sheetName val="Initial Data"/>
      <sheetName val="Summary Detail"/>
      <sheetName val="Bill No. 3.4 S1 BRA"/>
      <sheetName val="Bill No. 3.5 1BRA"/>
      <sheetName val="Bill # 3 Admin Building"/>
      <sheetName val="# 1 GRAND SUMMARY"/>
      <sheetName val="Bill # 3 HALL"/>
      <sheetName val="Section A - General"/>
      <sheetName val="dBase"/>
      <sheetName val="Staff Acco."/>
      <sheetName val="CONCRETE"/>
      <sheetName val="EDGES"/>
      <sheetName val="JOINTS"/>
      <sheetName val="SUPERSTRUCTURE"/>
      <sheetName val="HAKEDİŞ "/>
      <sheetName val="Data2"/>
      <sheetName val="Bl.1 P&amp;G"/>
      <sheetName val="B1.3 External works"/>
      <sheetName val="Addedum"/>
      <sheetName val="Summary "/>
      <sheetName val="Bl.1 P &amp; G"/>
      <sheetName val="Bl. 3 External  works"/>
      <sheetName val="Summary 1"/>
      <sheetName val="Sheet1"/>
      <sheetName val="Measurement sheet-Utility B."/>
      <sheetName val="Bill # 4 Changing Room Building"/>
      <sheetName val="Bill # 5 Utility Building "/>
      <sheetName val="Bill No. 3.3. 1-2 BRA"/>
      <sheetName val="Data"/>
      <sheetName val="H2O TREATMENT PLANT SITE_4_1_"/>
      <sheetName val="H2O TREATMENT PLANT SITE(4.1)"/>
      <sheetName val="1"/>
      <sheetName val="ABSA-SA75104"/>
      <sheetName val="Instructions"/>
      <sheetName val="Preliminaries"/>
      <sheetName val="Preliminaries Matrix"/>
      <sheetName val="Preliminaries Notes"/>
      <sheetName val="Professional Fees"/>
      <sheetName val="Partial Prof Fees"/>
      <sheetName val="Notes &amp; Qualifications"/>
      <sheetName val="Alterations"/>
      <sheetName val="Earthworks"/>
      <sheetName val="Concrete,Formwork&amp;Reinforcement"/>
      <sheetName val="Masonry "/>
      <sheetName val="Waterproofing"/>
      <sheetName val="Carpentry &amp; Joinery"/>
      <sheetName val="Ceilings &amp; Partitioning"/>
      <sheetName val="Floor Covering"/>
      <sheetName val="Ironmongery "/>
      <sheetName val="Structural Steelwork"/>
      <sheetName val="Metalwork"/>
      <sheetName val="Plastering"/>
      <sheetName val="Tiling"/>
      <sheetName val="Plumbing &amp; Drainage"/>
      <sheetName val="Fire Protection"/>
      <sheetName val="Electrical Work"/>
      <sheetName val="Mechanical Work"/>
      <sheetName val="Paperhannging"/>
      <sheetName val="Glazing"/>
      <sheetName val="Paintwork"/>
      <sheetName val="Specialist Work"/>
      <sheetName val="FF&amp;E"/>
      <sheetName val="Signage &amp; Merchandising"/>
      <sheetName val="CCTV &amp; Intruder Detection Syst"/>
      <sheetName val="BMS"/>
      <sheetName val="ATM &amp; Cash Handling Equipment"/>
      <sheetName val="Furniture"/>
      <sheetName val="Office Equipment"/>
      <sheetName val="IT Equipment"/>
      <sheetName val="Digital Marketing"/>
      <sheetName val="Queue Sytems"/>
      <sheetName val="Roller Shutters"/>
      <sheetName val="Safes"/>
      <sheetName val="Miscellaneous"/>
      <sheetName val="Final Summary "/>
      <sheetName val="p&amp;m"/>
      <sheetName val="Claim_Summary"/>
      <sheetName val="Claim_Summary1"/>
      <sheetName val="Claim_Summary2"/>
      <sheetName val="Chart_data5"/>
      <sheetName val="CASHFLOW_CODES5"/>
      <sheetName val="Initial_Data"/>
      <sheetName val="Summary_Detail"/>
      <sheetName val="Bill_No__3_1_2BRA5"/>
      <sheetName val="Bill_No__3_2_3BRA5"/>
      <sheetName val="Bill_No__4_1_2BRA_MEP5"/>
      <sheetName val="Bill_No__4_2_3BRA_MEP5"/>
      <sheetName val="Bill_5_1_Roads_&amp;_Parking5"/>
      <sheetName val="Bill_5_2_Walkways5"/>
      <sheetName val="Bill_5_3_Stormwater_Drainage5"/>
      <sheetName val="Bill_5_4_Retaining_Walls5"/>
      <sheetName val="Bill_5_5_Main_Gate5"/>
      <sheetName val="Bill_No__3_4_S1_BRA"/>
      <sheetName val="Bill_No__3_5_1BRA"/>
      <sheetName val="Staff_Acco_"/>
      <sheetName val="HAKEDİŞ_"/>
      <sheetName val="Bl_1_P&amp;G"/>
      <sheetName val="B1_3_External_works"/>
      <sheetName val="Summary_"/>
      <sheetName val="Bl_1_P_&amp;_G"/>
      <sheetName val="Bl__3_External__works"/>
      <sheetName val="Summary_1"/>
      <sheetName val="Bill_#_3_Admin_Building"/>
      <sheetName val="#_1_GRAND_SUMMARY"/>
      <sheetName val="Bill_#_3_HALL"/>
      <sheetName val="Section_A_-_General"/>
      <sheetName val="Measurement_sheet-Utility_B_"/>
      <sheetName val="Bill_#_4_Changing_Room_Building"/>
      <sheetName val="Bill_#_5_Utility_Building_"/>
      <sheetName val="Bill_No__3_3__1-2_BRA"/>
      <sheetName val="Schedules"/>
      <sheetName val="report"/>
      <sheetName val="00_Main Prices List"/>
      <sheetName val="Sheet3"/>
      <sheetName val="raw bq"/>
      <sheetName val="CPDL"/>
      <sheetName val="CODES"/>
      <sheetName val="Admin"/>
      <sheetName val="sheet"/>
      <sheetName val="#REF!"/>
      <sheetName val="Claim_Summary3"/>
      <sheetName val="Schedule of Rates"/>
      <sheetName val="Primary loan"/>
      <sheetName val="tbl_Countries"/>
      <sheetName val="tbl_Config"/>
      <sheetName val="tbl_Lng"/>
      <sheetName val="computo"/>
      <sheetName val="Confidential"/>
      <sheetName val="Tables"/>
      <sheetName val="Master data"/>
      <sheetName val="PriorityList"/>
      <sheetName val="factors"/>
      <sheetName val="Commitments"/>
      <sheetName val="Measurment"/>
      <sheetName val="Steel"/>
      <sheetName val="Project Brief"/>
      <sheetName val=" Est "/>
      <sheetName val="30개월기준대비표 아랍택)"/>
      <sheetName val="총괄표 (2)"/>
      <sheetName val="Fill this out first..."/>
      <sheetName val="E_Summary"/>
      <sheetName val="D_Cntnts"/>
      <sheetName val="Lead"/>
      <sheetName val="Details"/>
      <sheetName val="Forecast Variance Planning hrs"/>
      <sheetName val="Stone prices"/>
      <sheetName val="EV Tracker OLD"/>
      <sheetName val="ARC308-1"/>
      <sheetName val="Pro Sts"/>
      <sheetName val=" Dtail Ent sht"/>
      <sheetName val="Ledger"/>
      <sheetName val="Sheet2"/>
      <sheetName val="DATI_CONS"/>
      <sheetName val="Area Summary (E)"/>
      <sheetName val="Cost Summary"/>
      <sheetName val="Resources"/>
      <sheetName val="total export"/>
      <sheetName val="Data-year2001i"/>
      <sheetName val="Tien Thuong"/>
      <sheetName val="NC XL 6T cuoi 01 CTy"/>
      <sheetName val="Data -6T dau"/>
      <sheetName val="Cong 6T"/>
      <sheetName val="Table"/>
      <sheetName val="Cost Rates"/>
      <sheetName val="LOOKUP(MM)"/>
      <sheetName val="5 - Cash Flow"/>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ÇIKLAMALAR"/>
      <sheetName val="KABLO keşfi"/>
      <sheetName val="PANO LISTESI"/>
      <sheetName val="ВРУ"/>
      <sheetName val="АВР"/>
      <sheetName val="ЩО-11"/>
      <sheetName val="ЩО-12"/>
      <sheetName val="ЩО-21"/>
      <sheetName val="ЩО-22"/>
      <sheetName val="ЩО-23"/>
      <sheetName val="ЩО-31"/>
      <sheetName val="ЩО-32"/>
      <sheetName val="ЩО-33"/>
      <sheetName val="ЩОА-11"/>
      <sheetName val="ЩОА-12"/>
      <sheetName val="ЩОА-13"/>
      <sheetName val="ЩОА-21"/>
      <sheetName val="ЩОА-22"/>
      <sheetName val="ЩОА-23"/>
      <sheetName val="ЩОА-31"/>
      <sheetName val="ЩОА-32"/>
      <sheetName val="ЩОА-33"/>
      <sheetName val="ЩC-11"/>
      <sheetName val="ЩC-21"/>
      <sheetName val="ЩC-31"/>
      <sheetName val="ЩC-32"/>
      <sheetName val="ЩC-12"/>
      <sheetName val="ЩУ-1(mech.room-141)"/>
      <sheetName val="ЩУ-2(mech.room-401)"/>
      <sheetName val="ЩУ-3(mech.room-402)"/>
      <sheetName val="KABLO A.T.K."/>
      <sheetName val="MOTORLAR"/>
      <sheetName val="ŞALTERLER"/>
      <sheetName val="T. RÖLELER-KONT."/>
      <sheetName val="MOTORLAR (2)"/>
      <sheetName val="KABLO A_T_K_"/>
      <sheetName val="Retaining Wall"/>
      <sheetName val="PANO_HESAP_YERSALE SCHOOL_R0"/>
    </sheetNames>
    <sheetDataSet>
      <sheetData sheetId="0" refreshError="1">
        <row r="3">
          <cell r="F3">
            <v>380</v>
          </cell>
          <cell r="L3" t="str">
            <v>NYY-O</v>
          </cell>
        </row>
        <row r="4">
          <cell r="F4">
            <v>220</v>
          </cell>
          <cell r="L4" t="str">
            <v>NYY-J</v>
          </cell>
        </row>
        <row r="5">
          <cell r="L5" t="str">
            <v>NYM-O</v>
          </cell>
        </row>
        <row r="6">
          <cell r="L6" t="str">
            <v>NYM-J</v>
          </cell>
        </row>
        <row r="7">
          <cell r="L7" t="str">
            <v>SIMH-O</v>
          </cell>
        </row>
        <row r="8">
          <cell r="L8" t="str">
            <v>NYFGbY</v>
          </cell>
        </row>
        <row r="9">
          <cell r="L9" t="str">
            <v>YRY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7">
          <cell r="A7" t="str">
            <v>1x4</v>
          </cell>
        </row>
        <row r="8">
          <cell r="A8" t="str">
            <v>1x6</v>
          </cell>
        </row>
        <row r="9">
          <cell r="A9" t="str">
            <v>1x10</v>
          </cell>
        </row>
        <row r="10">
          <cell r="A10" t="str">
            <v>1x16</v>
          </cell>
        </row>
        <row r="11">
          <cell r="A11" t="str">
            <v>1x25</v>
          </cell>
        </row>
        <row r="12">
          <cell r="A12" t="str">
            <v>1x35</v>
          </cell>
        </row>
        <row r="13">
          <cell r="A13" t="str">
            <v>1x50</v>
          </cell>
        </row>
        <row r="14">
          <cell r="A14" t="str">
            <v>1x70</v>
          </cell>
        </row>
        <row r="15">
          <cell r="A15" t="str">
            <v>1x95</v>
          </cell>
        </row>
        <row r="16">
          <cell r="A16" t="str">
            <v>1x120</v>
          </cell>
        </row>
        <row r="17">
          <cell r="A17" t="str">
            <v>1x150</v>
          </cell>
        </row>
        <row r="18">
          <cell r="A18" t="str">
            <v>1x185</v>
          </cell>
        </row>
        <row r="19">
          <cell r="A19" t="str">
            <v>1x240</v>
          </cell>
        </row>
        <row r="21">
          <cell r="A21" t="str">
            <v>2x1,5</v>
          </cell>
        </row>
        <row r="22">
          <cell r="A22" t="str">
            <v>2x2,5</v>
          </cell>
        </row>
        <row r="23">
          <cell r="A23" t="str">
            <v>2x4</v>
          </cell>
        </row>
        <row r="24">
          <cell r="A24" t="str">
            <v>2x6</v>
          </cell>
        </row>
        <row r="25">
          <cell r="A25" t="str">
            <v>2x10</v>
          </cell>
        </row>
        <row r="26">
          <cell r="A26" t="str">
            <v>2x16</v>
          </cell>
        </row>
        <row r="27">
          <cell r="A27" t="str">
            <v>2x25</v>
          </cell>
        </row>
        <row r="28">
          <cell r="A28" t="str">
            <v>2x35</v>
          </cell>
        </row>
        <row r="29">
          <cell r="A29" t="str">
            <v>2x50</v>
          </cell>
        </row>
        <row r="30">
          <cell r="A30" t="str">
            <v>2x70</v>
          </cell>
        </row>
        <row r="31">
          <cell r="A31" t="str">
            <v>2x95</v>
          </cell>
        </row>
        <row r="32">
          <cell r="A32" t="str">
            <v>2x120</v>
          </cell>
        </row>
        <row r="33">
          <cell r="A33" t="str">
            <v>2x150</v>
          </cell>
        </row>
        <row r="34">
          <cell r="A34" t="str">
            <v>2x185</v>
          </cell>
        </row>
        <row r="35">
          <cell r="A35" t="str">
            <v>2x240</v>
          </cell>
        </row>
        <row r="37">
          <cell r="A37" t="str">
            <v>3x1,5</v>
          </cell>
        </row>
        <row r="38">
          <cell r="A38" t="str">
            <v>3x2,5</v>
          </cell>
        </row>
        <row r="39">
          <cell r="A39" t="str">
            <v>3x4</v>
          </cell>
        </row>
        <row r="40">
          <cell r="A40" t="str">
            <v>3x6</v>
          </cell>
        </row>
        <row r="41">
          <cell r="A41" t="str">
            <v>3x10</v>
          </cell>
        </row>
        <row r="42">
          <cell r="A42" t="str">
            <v>3x16</v>
          </cell>
        </row>
        <row r="43">
          <cell r="A43" t="str">
            <v>3x25</v>
          </cell>
        </row>
        <row r="44">
          <cell r="A44" t="str">
            <v>3x35</v>
          </cell>
        </row>
        <row r="45">
          <cell r="A45" t="str">
            <v>3x50</v>
          </cell>
        </row>
        <row r="46">
          <cell r="A46" t="str">
            <v>3x70</v>
          </cell>
        </row>
        <row r="47">
          <cell r="A47" t="str">
            <v>3x95</v>
          </cell>
        </row>
        <row r="48">
          <cell r="A48" t="str">
            <v>3x120</v>
          </cell>
        </row>
        <row r="49">
          <cell r="A49" t="str">
            <v>3x150</v>
          </cell>
        </row>
        <row r="50">
          <cell r="A50" t="str">
            <v>3x185</v>
          </cell>
        </row>
        <row r="51">
          <cell r="A51" t="str">
            <v>3x240</v>
          </cell>
        </row>
        <row r="53">
          <cell r="A53" t="str">
            <v>3x16/10</v>
          </cell>
        </row>
        <row r="54">
          <cell r="A54" t="str">
            <v>3x25/16</v>
          </cell>
        </row>
        <row r="55">
          <cell r="A55" t="str">
            <v>3x35/16</v>
          </cell>
        </row>
        <row r="56">
          <cell r="A56" t="str">
            <v>3x50/25</v>
          </cell>
        </row>
        <row r="57">
          <cell r="A57" t="str">
            <v>3x70/35</v>
          </cell>
        </row>
        <row r="58">
          <cell r="A58" t="str">
            <v>3x95/50</v>
          </cell>
        </row>
        <row r="59">
          <cell r="A59" t="str">
            <v>3x120/70</v>
          </cell>
        </row>
        <row r="60">
          <cell r="A60" t="str">
            <v>3x150/70</v>
          </cell>
        </row>
        <row r="61">
          <cell r="A61" t="str">
            <v>3x185/95</v>
          </cell>
        </row>
        <row r="62">
          <cell r="A62" t="str">
            <v>3x240/120</v>
          </cell>
        </row>
        <row r="64">
          <cell r="A64" t="str">
            <v>4x1,5</v>
          </cell>
        </row>
        <row r="65">
          <cell r="A65" t="str">
            <v>4x2,5</v>
          </cell>
        </row>
        <row r="66">
          <cell r="A66" t="str">
            <v>4x4</v>
          </cell>
        </row>
        <row r="67">
          <cell r="A67" t="str">
            <v>4x6</v>
          </cell>
        </row>
        <row r="68">
          <cell r="A68" t="str">
            <v>4x10</v>
          </cell>
        </row>
        <row r="69">
          <cell r="A69" t="str">
            <v>4x16</v>
          </cell>
        </row>
        <row r="70">
          <cell r="A70" t="str">
            <v>4x25</v>
          </cell>
        </row>
        <row r="71">
          <cell r="A71" t="str">
            <v>4x35</v>
          </cell>
        </row>
        <row r="72">
          <cell r="A72" t="str">
            <v>4x50</v>
          </cell>
        </row>
        <row r="74">
          <cell r="A74" t="str">
            <v>2x(4x2,5)</v>
          </cell>
        </row>
        <row r="75">
          <cell r="A75" t="str">
            <v>2x(4x4)</v>
          </cell>
        </row>
        <row r="76">
          <cell r="A76" t="str">
            <v>2x(4x6)</v>
          </cell>
        </row>
        <row r="77">
          <cell r="A77" t="str">
            <v>2x(4x10)</v>
          </cell>
        </row>
        <row r="78">
          <cell r="A78" t="str">
            <v>2x(4x16)</v>
          </cell>
        </row>
        <row r="79">
          <cell r="A79" t="str">
            <v>2x(3x25/16)</v>
          </cell>
        </row>
        <row r="80">
          <cell r="A80" t="str">
            <v>2x(3x35/16)</v>
          </cell>
        </row>
        <row r="81">
          <cell r="A81" t="str">
            <v>2x(3x50/25)</v>
          </cell>
        </row>
        <row r="83">
          <cell r="A83" t="str">
            <v>2(4x4)</v>
          </cell>
        </row>
        <row r="84">
          <cell r="A84" t="str">
            <v>2(4x6)</v>
          </cell>
        </row>
        <row r="85">
          <cell r="A85" t="str">
            <v>2(4x10)</v>
          </cell>
        </row>
        <row r="86">
          <cell r="A86" t="str">
            <v>2(4x16)</v>
          </cell>
        </row>
        <row r="87">
          <cell r="A87" t="str">
            <v>2(3x25/16)</v>
          </cell>
        </row>
        <row r="88">
          <cell r="A88" t="str">
            <v>2(3x95/50)</v>
          </cell>
        </row>
        <row r="89">
          <cell r="A89" t="str">
            <v>2(3x120/70)</v>
          </cell>
        </row>
        <row r="90">
          <cell r="A90" t="str">
            <v>2(3x150/70)</v>
          </cell>
        </row>
        <row r="91">
          <cell r="A91" t="str">
            <v>3(3x150/70)</v>
          </cell>
        </row>
        <row r="92">
          <cell r="A92" t="str">
            <v>4(3x150/70)</v>
          </cell>
        </row>
        <row r="93">
          <cell r="A93" t="str">
            <v>3(3x185/95)</v>
          </cell>
        </row>
        <row r="94">
          <cell r="A94" t="str">
            <v>4(3x185/95)</v>
          </cell>
        </row>
        <row r="95">
          <cell r="A95" t="str">
            <v>2(3x240/120)</v>
          </cell>
        </row>
        <row r="96">
          <cell r="A96" t="str">
            <v>3(3x240/120)</v>
          </cell>
        </row>
        <row r="97">
          <cell r="A97" t="str">
            <v>4(3x240/120)</v>
          </cell>
        </row>
        <row r="99">
          <cell r="A99" t="str">
            <v>3(1x95)+1x50</v>
          </cell>
        </row>
        <row r="100">
          <cell r="A100" t="str">
            <v>2(3(1x95))+1x95</v>
          </cell>
        </row>
        <row r="101">
          <cell r="A101" t="str">
            <v>3(3(1x95))+2(1x95)</v>
          </cell>
        </row>
        <row r="102">
          <cell r="A102" t="str">
            <v>4(3(1x95))+2(1x95)</v>
          </cell>
        </row>
        <row r="104">
          <cell r="A104" t="str">
            <v>3(1x120)+1x70</v>
          </cell>
        </row>
        <row r="105">
          <cell r="A105" t="str">
            <v>2(3(1x120))+1x120</v>
          </cell>
        </row>
        <row r="106">
          <cell r="A106" t="str">
            <v>3(3(1x120))+2(1x120)</v>
          </cell>
        </row>
        <row r="107">
          <cell r="A107" t="str">
            <v>4(3(1x120))+2(1x120)</v>
          </cell>
        </row>
        <row r="109">
          <cell r="A109" t="str">
            <v>3(1x150)+1x70</v>
          </cell>
        </row>
        <row r="110">
          <cell r="A110" t="str">
            <v>2(3(1x150))+1x150</v>
          </cell>
        </row>
        <row r="111">
          <cell r="A111" t="str">
            <v>3(3(1x150))+2(1x150)</v>
          </cell>
        </row>
        <row r="112">
          <cell r="A112" t="str">
            <v>4(3(1x150))+2(1x150)</v>
          </cell>
        </row>
        <row r="114">
          <cell r="A114" t="str">
            <v>3(1x185)+1x95</v>
          </cell>
        </row>
        <row r="115">
          <cell r="A115" t="str">
            <v>2(3(1x185))+1x185</v>
          </cell>
        </row>
        <row r="116">
          <cell r="A116" t="str">
            <v>3(3(1x185))+2(1x185)</v>
          </cell>
        </row>
        <row r="117">
          <cell r="A117" t="str">
            <v>4(3(1x185))+2(1x185)</v>
          </cell>
        </row>
        <row r="119">
          <cell r="A119" t="str">
            <v>3(1x240)+1x120</v>
          </cell>
        </row>
        <row r="120">
          <cell r="A120" t="str">
            <v>2(3(1x240))+1x240</v>
          </cell>
        </row>
        <row r="121">
          <cell r="A121" t="str">
            <v>3(3(1x240))+2(1x240)</v>
          </cell>
        </row>
        <row r="122">
          <cell r="A122" t="str">
            <v>4(3(1x240))+2(1x240)</v>
          </cell>
        </row>
        <row r="123">
          <cell r="A123" t="str">
            <v>5(3(1x240))+3(1x240)</v>
          </cell>
        </row>
        <row r="124">
          <cell r="A124" t="str">
            <v>6(3(1x240))+3(1x240)</v>
          </cell>
        </row>
        <row r="125">
          <cell r="A125" t="str">
            <v>7(3(1x240))+4(1x240)</v>
          </cell>
        </row>
        <row r="126">
          <cell r="A126" t="str">
            <v>8(3(1x240))+4(1x240)</v>
          </cell>
        </row>
        <row r="149">
          <cell r="H149" t="str">
            <v>T</v>
          </cell>
        </row>
        <row r="150">
          <cell r="H150" t="str">
            <v>H</v>
          </cell>
        </row>
      </sheetData>
      <sheetData sheetId="31"/>
      <sheetData sheetId="32" refreshError="1">
        <row r="3">
          <cell r="A3" t="str">
            <v>C 60N 6 kA C Eğrisi</v>
          </cell>
        </row>
        <row r="4">
          <cell r="A4" t="str">
            <v>C 60N C 1x1</v>
          </cell>
        </row>
        <row r="5">
          <cell r="A5" t="str">
            <v>C 60N C 1x2</v>
          </cell>
        </row>
        <row r="6">
          <cell r="A6" t="str">
            <v>C 60N C 1x3</v>
          </cell>
        </row>
        <row r="7">
          <cell r="A7" t="str">
            <v>C 60N C 1x4</v>
          </cell>
        </row>
        <row r="8">
          <cell r="A8" t="str">
            <v>C 60N C 1x6</v>
          </cell>
        </row>
        <row r="9">
          <cell r="A9" t="str">
            <v>C 60N C 1x10</v>
          </cell>
        </row>
        <row r="10">
          <cell r="A10" t="str">
            <v>C 60N C 1x16</v>
          </cell>
        </row>
        <row r="11">
          <cell r="A11" t="str">
            <v>C 60N C 1x20</v>
          </cell>
        </row>
        <row r="12">
          <cell r="A12" t="str">
            <v>C 60N C 1x25</v>
          </cell>
        </row>
        <row r="13">
          <cell r="A13" t="str">
            <v>C 60N C 1x32</v>
          </cell>
        </row>
        <row r="14">
          <cell r="A14" t="str">
            <v>C 60N C 1x40</v>
          </cell>
        </row>
        <row r="15">
          <cell r="A15" t="str">
            <v>C 60N C 1x50</v>
          </cell>
        </row>
        <row r="16">
          <cell r="A16" t="str">
            <v>C 60N C 1x63</v>
          </cell>
        </row>
        <row r="18">
          <cell r="A18" t="str">
            <v>C 60N C 2x1</v>
          </cell>
        </row>
        <row r="19">
          <cell r="A19" t="str">
            <v>C 60N C 2x2</v>
          </cell>
        </row>
        <row r="20">
          <cell r="A20" t="str">
            <v>C 60N C 2x3</v>
          </cell>
        </row>
        <row r="21">
          <cell r="A21" t="str">
            <v>C 60N C 2x4</v>
          </cell>
        </row>
        <row r="22">
          <cell r="A22" t="str">
            <v>C 60N C 2x6</v>
          </cell>
        </row>
        <row r="23">
          <cell r="A23" t="str">
            <v>C 60N C 2x10</v>
          </cell>
        </row>
        <row r="24">
          <cell r="A24" t="str">
            <v>C 60N C 2x16</v>
          </cell>
        </row>
        <row r="25">
          <cell r="A25" t="str">
            <v>C 60N C 2x20</v>
          </cell>
        </row>
        <row r="26">
          <cell r="A26" t="str">
            <v>C 60N C 2x25</v>
          </cell>
        </row>
        <row r="27">
          <cell r="A27" t="str">
            <v>C 60N C 2x32</v>
          </cell>
        </row>
        <row r="28">
          <cell r="A28" t="str">
            <v>C 60N C 2x40</v>
          </cell>
        </row>
        <row r="29">
          <cell r="A29" t="str">
            <v>C 60N C 2x50</v>
          </cell>
        </row>
        <row r="30">
          <cell r="A30" t="str">
            <v>C 60N C 2x63</v>
          </cell>
        </row>
        <row r="32">
          <cell r="A32" t="str">
            <v>C 60N C 3x1</v>
          </cell>
        </row>
        <row r="33">
          <cell r="A33" t="str">
            <v>C 60N C 3x2</v>
          </cell>
        </row>
        <row r="34">
          <cell r="A34" t="str">
            <v>C 60N C 3x3</v>
          </cell>
        </row>
        <row r="35">
          <cell r="A35" t="str">
            <v>C 60N C 3x4</v>
          </cell>
        </row>
        <row r="36">
          <cell r="A36" t="str">
            <v>C 60N C 3x6</v>
          </cell>
        </row>
        <row r="37">
          <cell r="A37" t="str">
            <v>C 60N C 3x10</v>
          </cell>
        </row>
        <row r="38">
          <cell r="A38" t="str">
            <v>C 60N C 3x16</v>
          </cell>
        </row>
        <row r="39">
          <cell r="A39" t="str">
            <v>C 60N C 3x20</v>
          </cell>
        </row>
        <row r="40">
          <cell r="A40" t="str">
            <v>C 60N C 3x25</v>
          </cell>
        </row>
        <row r="41">
          <cell r="A41" t="str">
            <v>C 60N C 3x32</v>
          </cell>
        </row>
        <row r="42">
          <cell r="A42" t="str">
            <v>C 60N C 3x40</v>
          </cell>
        </row>
        <row r="43">
          <cell r="A43" t="str">
            <v>C 60N C 3x50</v>
          </cell>
        </row>
        <row r="44">
          <cell r="A44" t="str">
            <v>C 60N C 3x63</v>
          </cell>
        </row>
        <row r="46">
          <cell r="A46" t="str">
            <v>C 60N C 4x1</v>
          </cell>
        </row>
        <row r="47">
          <cell r="A47" t="str">
            <v>C 60N C 4x2</v>
          </cell>
        </row>
        <row r="48">
          <cell r="A48" t="str">
            <v>C 60N C 4x3</v>
          </cell>
        </row>
        <row r="49">
          <cell r="A49" t="str">
            <v>C 60N C 4x4</v>
          </cell>
        </row>
        <row r="50">
          <cell r="A50" t="str">
            <v>C 60N C 4x6</v>
          </cell>
        </row>
        <row r="51">
          <cell r="A51" t="str">
            <v>C 60N C 4x10</v>
          </cell>
        </row>
        <row r="52">
          <cell r="A52" t="str">
            <v>C 60N C 4x16</v>
          </cell>
        </row>
        <row r="53">
          <cell r="A53" t="str">
            <v>C 60N C 4x20</v>
          </cell>
        </row>
        <row r="54">
          <cell r="A54" t="str">
            <v>C 60N C 4x25</v>
          </cell>
        </row>
        <row r="55">
          <cell r="A55" t="str">
            <v>C 60N C 4x32</v>
          </cell>
        </row>
        <row r="56">
          <cell r="A56" t="str">
            <v>C 60N C 4x40</v>
          </cell>
        </row>
        <row r="57">
          <cell r="A57" t="str">
            <v>C 60N C 4x50</v>
          </cell>
        </row>
        <row r="58">
          <cell r="A58" t="str">
            <v>C 60N C 4x63</v>
          </cell>
        </row>
        <row r="60">
          <cell r="A60" t="str">
            <v>C 60H 10 kA C Eğrisi</v>
          </cell>
        </row>
        <row r="61">
          <cell r="A61" t="str">
            <v>C 60H C 1x1</v>
          </cell>
        </row>
        <row r="62">
          <cell r="A62" t="str">
            <v>C 60H C 1x2</v>
          </cell>
        </row>
        <row r="63">
          <cell r="A63" t="str">
            <v>C 60H C 1x4</v>
          </cell>
        </row>
        <row r="64">
          <cell r="A64" t="str">
            <v>C 60H C 1x6</v>
          </cell>
        </row>
        <row r="65">
          <cell r="A65" t="str">
            <v>C 60H C 1x10</v>
          </cell>
        </row>
        <row r="66">
          <cell r="A66" t="str">
            <v>C 60H C 1x16</v>
          </cell>
        </row>
        <row r="67">
          <cell r="A67" t="str">
            <v>C 60H C 1x20</v>
          </cell>
        </row>
        <row r="68">
          <cell r="A68" t="str">
            <v>C 60H C 1x25</v>
          </cell>
        </row>
        <row r="69">
          <cell r="A69" t="str">
            <v>C 60H C 1x32</v>
          </cell>
        </row>
        <row r="70">
          <cell r="A70" t="str">
            <v>C 60H C 1x40</v>
          </cell>
        </row>
        <row r="71">
          <cell r="A71" t="str">
            <v>C 60H C 1x50</v>
          </cell>
        </row>
        <row r="72">
          <cell r="A72" t="str">
            <v>C 60H C 1x63</v>
          </cell>
        </row>
        <row r="74">
          <cell r="A74" t="str">
            <v>C 60H C 2x1</v>
          </cell>
        </row>
        <row r="75">
          <cell r="A75" t="str">
            <v>C 60H C 2x2</v>
          </cell>
        </row>
        <row r="76">
          <cell r="A76" t="str">
            <v>C 60H C 2x4</v>
          </cell>
        </row>
        <row r="77">
          <cell r="A77" t="str">
            <v>C 60H C 2x6</v>
          </cell>
        </row>
        <row r="78">
          <cell r="A78" t="str">
            <v>C 60H C 2x10</v>
          </cell>
        </row>
        <row r="79">
          <cell r="A79" t="str">
            <v>C 60H C 2x16</v>
          </cell>
        </row>
        <row r="80">
          <cell r="A80" t="str">
            <v>C 60H C 2x20</v>
          </cell>
        </row>
        <row r="81">
          <cell r="A81" t="str">
            <v>C 60H C 2x25</v>
          </cell>
        </row>
        <row r="82">
          <cell r="A82" t="str">
            <v>C 60H C 2x32</v>
          </cell>
        </row>
        <row r="83">
          <cell r="A83" t="str">
            <v>C 60H C 2x40</v>
          </cell>
        </row>
        <row r="84">
          <cell r="A84" t="str">
            <v>C 60H C 2x50</v>
          </cell>
        </row>
        <row r="85">
          <cell r="A85" t="str">
            <v>C 60H C 2x63</v>
          </cell>
        </row>
        <row r="87">
          <cell r="A87" t="str">
            <v>C 60H C 3x6</v>
          </cell>
        </row>
        <row r="88">
          <cell r="A88" t="str">
            <v>C 60H C 3x10</v>
          </cell>
        </row>
        <row r="89">
          <cell r="A89" t="str">
            <v>C 60H C 3x16</v>
          </cell>
        </row>
        <row r="90">
          <cell r="A90" t="str">
            <v>C 60H C 3x20</v>
          </cell>
        </row>
        <row r="91">
          <cell r="A91" t="str">
            <v>C 60H C 3x25</v>
          </cell>
        </row>
        <row r="92">
          <cell r="A92" t="str">
            <v>C 60H C 3x32</v>
          </cell>
        </row>
        <row r="93">
          <cell r="A93" t="str">
            <v>C 60H C 3x40</v>
          </cell>
        </row>
        <row r="94">
          <cell r="A94" t="str">
            <v>C 60H C 3x50</v>
          </cell>
        </row>
        <row r="95">
          <cell r="A95" t="str">
            <v>C 60H C 3x63</v>
          </cell>
        </row>
        <row r="97">
          <cell r="A97" t="str">
            <v>C 60H C 4x6</v>
          </cell>
        </row>
        <row r="98">
          <cell r="A98" t="str">
            <v>C 60H C 4x10</v>
          </cell>
        </row>
        <row r="99">
          <cell r="A99" t="str">
            <v>C 60H C 4x16</v>
          </cell>
        </row>
        <row r="100">
          <cell r="A100" t="str">
            <v>C 60H C 4x20</v>
          </cell>
        </row>
        <row r="101">
          <cell r="A101" t="str">
            <v>C 60H C 4x25</v>
          </cell>
        </row>
        <row r="102">
          <cell r="A102" t="str">
            <v>C 60H C 4x32</v>
          </cell>
        </row>
        <row r="103">
          <cell r="A103" t="str">
            <v>C 60H C 4x40</v>
          </cell>
        </row>
        <row r="104">
          <cell r="A104" t="str">
            <v>C 60H C 4x50</v>
          </cell>
        </row>
        <row r="105">
          <cell r="A105" t="str">
            <v>C 60H C 4x63</v>
          </cell>
        </row>
        <row r="107">
          <cell r="A107" t="str">
            <v>C 120N 10 kA C Eğrisi</v>
          </cell>
        </row>
        <row r="108">
          <cell r="A108" t="str">
            <v>C 120N C 1x63</v>
          </cell>
        </row>
        <row r="109">
          <cell r="A109" t="str">
            <v>C 120N C 1x80</v>
          </cell>
        </row>
        <row r="110">
          <cell r="A110" t="str">
            <v>C 120N C 1x100</v>
          </cell>
        </row>
        <row r="111">
          <cell r="A111" t="str">
            <v>C 120N C 1x125</v>
          </cell>
        </row>
        <row r="113">
          <cell r="A113" t="str">
            <v>C 120N C 3x63</v>
          </cell>
        </row>
        <row r="114">
          <cell r="A114" t="str">
            <v>C 120N C 3x80</v>
          </cell>
        </row>
        <row r="115">
          <cell r="A115" t="str">
            <v>C 120N C 3x100</v>
          </cell>
        </row>
        <row r="116">
          <cell r="A116" t="str">
            <v>C 120N C 3x125</v>
          </cell>
        </row>
        <row r="118">
          <cell r="A118" t="str">
            <v>C 120N D 1x63</v>
          </cell>
        </row>
        <row r="119">
          <cell r="A119" t="str">
            <v>C 120N D 1x80</v>
          </cell>
        </row>
        <row r="120">
          <cell r="A120" t="str">
            <v>C 120N D 1x100</v>
          </cell>
        </row>
        <row r="121">
          <cell r="A121" t="str">
            <v>C 120N D 1x125</v>
          </cell>
        </row>
        <row r="123">
          <cell r="A123" t="str">
            <v>C 120N D 3x63</v>
          </cell>
        </row>
        <row r="124">
          <cell r="A124" t="str">
            <v>C 120N D 3x80</v>
          </cell>
        </row>
        <row r="125">
          <cell r="A125" t="str">
            <v>C 120N D 3x100</v>
          </cell>
        </row>
        <row r="126">
          <cell r="A126" t="str">
            <v>C 120N D 3x125</v>
          </cell>
        </row>
        <row r="128">
          <cell r="A128" t="str">
            <v>C 120H 15 kA C Eğrisi</v>
          </cell>
        </row>
        <row r="129">
          <cell r="A129" t="str">
            <v>C 120H C 1x50</v>
          </cell>
        </row>
        <row r="130">
          <cell r="A130" t="str">
            <v>C 120H C 1x63</v>
          </cell>
        </row>
        <row r="131">
          <cell r="A131" t="str">
            <v>C 120H C 1x80</v>
          </cell>
        </row>
        <row r="132">
          <cell r="A132" t="str">
            <v>C 120H C 1x100</v>
          </cell>
        </row>
        <row r="133">
          <cell r="A133" t="str">
            <v>C 120H C 1x125</v>
          </cell>
        </row>
        <row r="135">
          <cell r="A135" t="str">
            <v>C 120H C 3x50</v>
          </cell>
        </row>
        <row r="136">
          <cell r="A136" t="str">
            <v>C 120H C 3x63</v>
          </cell>
        </row>
        <row r="137">
          <cell r="A137" t="str">
            <v>C 120H C 3x80</v>
          </cell>
        </row>
        <row r="138">
          <cell r="A138" t="str">
            <v>C 120H C 3x100</v>
          </cell>
        </row>
        <row r="139">
          <cell r="A139" t="str">
            <v>C 120H C 3x125</v>
          </cell>
        </row>
        <row r="141">
          <cell r="A141" t="str">
            <v>C 120H D 1x50</v>
          </cell>
        </row>
        <row r="142">
          <cell r="A142" t="str">
            <v>C 120H D 1x63</v>
          </cell>
        </row>
        <row r="143">
          <cell r="A143" t="str">
            <v>C 120H D 1x80</v>
          </cell>
        </row>
        <row r="144">
          <cell r="A144" t="str">
            <v>C 120H D 1x100</v>
          </cell>
        </row>
        <row r="145">
          <cell r="A145" t="str">
            <v>C 120H D 1x125</v>
          </cell>
        </row>
        <row r="147">
          <cell r="A147" t="str">
            <v>C 120H D 3x50</v>
          </cell>
        </row>
        <row r="148">
          <cell r="A148" t="str">
            <v>C 120H D 3x63</v>
          </cell>
        </row>
        <row r="149">
          <cell r="A149" t="str">
            <v>C 120H D 3x80</v>
          </cell>
        </row>
        <row r="150">
          <cell r="A150" t="str">
            <v>C 120H D 3x100</v>
          </cell>
        </row>
        <row r="151">
          <cell r="A151" t="str">
            <v>C 120H D 3x125</v>
          </cell>
        </row>
        <row r="153">
          <cell r="A153" t="str">
            <v>Compact NS</v>
          </cell>
        </row>
        <row r="154">
          <cell r="A154" t="str">
            <v>100 - 630 A</v>
          </cell>
        </row>
        <row r="155">
          <cell r="A155" t="str">
            <v>Termik Manyetik korumalı, 3 kutup, 380 VAC</v>
          </cell>
        </row>
        <row r="156">
          <cell r="A156" t="str">
            <v>NS 100N TM 16D</v>
          </cell>
        </row>
        <row r="157">
          <cell r="A157" t="str">
            <v>NS 100N TM 25D</v>
          </cell>
        </row>
        <row r="158">
          <cell r="A158" t="str">
            <v>NS 100N TM 40D</v>
          </cell>
        </row>
        <row r="159">
          <cell r="A159" t="str">
            <v>NS 100N TM 63D</v>
          </cell>
        </row>
        <row r="160">
          <cell r="A160" t="str">
            <v>NS 100N TM 80D</v>
          </cell>
        </row>
        <row r="161">
          <cell r="A161" t="str">
            <v>NS 100N TM 100D</v>
          </cell>
        </row>
        <row r="163">
          <cell r="A163" t="str">
            <v>NS 100H TM 16D</v>
          </cell>
        </row>
        <row r="164">
          <cell r="A164" t="str">
            <v>NS 100H TM 25D</v>
          </cell>
        </row>
        <row r="165">
          <cell r="A165" t="str">
            <v>NS 100H TM 40D</v>
          </cell>
        </row>
        <row r="166">
          <cell r="A166" t="str">
            <v>NS 100H TM 63D</v>
          </cell>
        </row>
        <row r="167">
          <cell r="A167" t="str">
            <v>NS 100H TM 80D</v>
          </cell>
        </row>
        <row r="168">
          <cell r="A168" t="str">
            <v>NS 100H TM 100D</v>
          </cell>
        </row>
        <row r="170">
          <cell r="A170" t="str">
            <v>NS 160N TM 125D</v>
          </cell>
        </row>
        <row r="171">
          <cell r="A171" t="str">
            <v>NS 160N TM 160D</v>
          </cell>
        </row>
        <row r="173">
          <cell r="A173" t="str">
            <v>NS 160H TM 125D</v>
          </cell>
        </row>
        <row r="174">
          <cell r="A174" t="str">
            <v>NS 160H TM 160D</v>
          </cell>
        </row>
        <row r="176">
          <cell r="A176" t="str">
            <v>NS 250N TM 200D</v>
          </cell>
        </row>
        <row r="177">
          <cell r="A177" t="str">
            <v>NS 250N TM 250D</v>
          </cell>
        </row>
        <row r="179">
          <cell r="A179" t="str">
            <v>NS 250H TM 200D</v>
          </cell>
        </row>
        <row r="180">
          <cell r="A180" t="str">
            <v>NS 250H TM 250D</v>
          </cell>
        </row>
        <row r="181">
          <cell r="A181" t="str">
            <v>Elektronik korumalı, 3 kutup, 380 VAC</v>
          </cell>
        </row>
        <row r="182">
          <cell r="A182" t="str">
            <v>NS 400N STR23SE</v>
          </cell>
        </row>
        <row r="183">
          <cell r="A183" t="str">
            <v>NS 400N STR53UE</v>
          </cell>
        </row>
        <row r="185">
          <cell r="A185" t="str">
            <v>NS 400H STR23SE</v>
          </cell>
        </row>
        <row r="186">
          <cell r="A186" t="str">
            <v>NS 400H STR53UE</v>
          </cell>
        </row>
        <row r="188">
          <cell r="A188" t="str">
            <v>NS 630N STR23SE</v>
          </cell>
        </row>
        <row r="189">
          <cell r="A189" t="str">
            <v>NS 630N STR53UE</v>
          </cell>
        </row>
        <row r="191">
          <cell r="A191" t="str">
            <v>NS 630H STR23SE</v>
          </cell>
        </row>
        <row r="192">
          <cell r="A192" t="str">
            <v>NS 630H STR53UE</v>
          </cell>
        </row>
        <row r="194">
          <cell r="A194" t="str">
            <v>Compact C</v>
          </cell>
        </row>
        <row r="195">
          <cell r="A195" t="str">
            <v>800 - 1250 A</v>
          </cell>
        </row>
        <row r="196">
          <cell r="A196" t="str">
            <v>Elektronik korumalı, 3 kutup, 380 VAC</v>
          </cell>
        </row>
        <row r="197">
          <cell r="A197" t="str">
            <v>C801N STR25DE</v>
          </cell>
        </row>
        <row r="198">
          <cell r="A198" t="str">
            <v>C1001N STR25DE</v>
          </cell>
        </row>
        <row r="199">
          <cell r="A199" t="str">
            <v>C1251N STR25DE</v>
          </cell>
        </row>
        <row r="201">
          <cell r="A201" t="str">
            <v>C801H STR25DE</v>
          </cell>
        </row>
        <row r="202">
          <cell r="A202" t="str">
            <v>C1001H STR25DE</v>
          </cell>
        </row>
        <row r="203">
          <cell r="A203" t="str">
            <v>C1251H STR25DE</v>
          </cell>
        </row>
        <row r="205">
          <cell r="A205" t="str">
            <v>Compact CM</v>
          </cell>
        </row>
        <row r="206">
          <cell r="A206" t="str">
            <v>1250 - 3200 A</v>
          </cell>
        </row>
        <row r="207">
          <cell r="A207" t="str">
            <v>Elektronik korumalı, 3 kutup, 380 VAC</v>
          </cell>
        </row>
        <row r="208">
          <cell r="A208" t="str">
            <v>CM 1250N STCM1</v>
          </cell>
        </row>
        <row r="209">
          <cell r="A209" t="str">
            <v>CM 1600N STCM1</v>
          </cell>
        </row>
        <row r="210">
          <cell r="A210" t="str">
            <v>CM 2000N STCM1</v>
          </cell>
        </row>
        <row r="211">
          <cell r="A211" t="str">
            <v>CM 2500N STCM1</v>
          </cell>
        </row>
        <row r="212">
          <cell r="A212" t="str">
            <v>CM 3200N STCM1</v>
          </cell>
        </row>
        <row r="214">
          <cell r="A214" t="str">
            <v>CM 1250N STCM2</v>
          </cell>
        </row>
        <row r="215">
          <cell r="A215" t="str">
            <v>CM 1600N STCM2</v>
          </cell>
        </row>
        <row r="216">
          <cell r="A216" t="str">
            <v>CM 2000N STCM2</v>
          </cell>
        </row>
        <row r="217">
          <cell r="A217" t="str">
            <v>CM 2500N STCM2</v>
          </cell>
        </row>
        <row r="218">
          <cell r="A218" t="str">
            <v>CM 3200N STCM2</v>
          </cell>
        </row>
        <row r="220">
          <cell r="A220" t="str">
            <v>Masterpact - Açık tip devre kesiciler</v>
          </cell>
        </row>
        <row r="221">
          <cell r="A221" t="str">
            <v>800 - 6300 A</v>
          </cell>
        </row>
        <row r="222">
          <cell r="A222" t="str">
            <v>Elektronik korumalı, 3 kutup, 380 VAC</v>
          </cell>
        </row>
        <row r="223">
          <cell r="A223" t="str">
            <v>M08N1 3P STR28 D</v>
          </cell>
        </row>
        <row r="224">
          <cell r="A224" t="str">
            <v>M12N1 3P STR28 D</v>
          </cell>
        </row>
        <row r="225">
          <cell r="A225" t="str">
            <v>M16N1 3P STR28 D</v>
          </cell>
        </row>
        <row r="226">
          <cell r="A226" t="str">
            <v>M20N1 3P STR28 D</v>
          </cell>
        </row>
        <row r="227">
          <cell r="A227" t="str">
            <v>M25N1 3P STR28 D</v>
          </cell>
        </row>
        <row r="229">
          <cell r="A229" t="str">
            <v>M08N1 3P STR28 S</v>
          </cell>
        </row>
        <row r="230">
          <cell r="A230" t="str">
            <v>M12N1 3P STR28 S</v>
          </cell>
        </row>
        <row r="231">
          <cell r="A231" t="str">
            <v>M16N1 3P STR28 S</v>
          </cell>
        </row>
        <row r="232">
          <cell r="A232" t="str">
            <v>M20N1 3P STR28 S</v>
          </cell>
        </row>
        <row r="233">
          <cell r="A233" t="str">
            <v>M25N1 3P STR28 S</v>
          </cell>
        </row>
        <row r="235">
          <cell r="A235" t="str">
            <v>M08H1 3P STR28 D</v>
          </cell>
        </row>
        <row r="236">
          <cell r="A236" t="str">
            <v>M12H1 3P STR28 D</v>
          </cell>
        </row>
        <row r="237">
          <cell r="A237" t="str">
            <v>M16H1 3P STR28 D</v>
          </cell>
        </row>
        <row r="238">
          <cell r="A238" t="str">
            <v>M20H1 3P STR28 D</v>
          </cell>
        </row>
        <row r="239">
          <cell r="A239" t="str">
            <v>M25H1 3P STR28 D</v>
          </cell>
        </row>
        <row r="240">
          <cell r="A240" t="str">
            <v>M32H1 3P STR28 D</v>
          </cell>
        </row>
        <row r="241">
          <cell r="A241" t="str">
            <v>M40H1 3P STR28 D</v>
          </cell>
        </row>
        <row r="243">
          <cell r="A243" t="str">
            <v>M08H1 3P STR28 S</v>
          </cell>
        </row>
        <row r="244">
          <cell r="A244" t="str">
            <v>M12H1 3P STR28 S</v>
          </cell>
        </row>
        <row r="245">
          <cell r="A245" t="str">
            <v>M16H1 3P STR28 S</v>
          </cell>
        </row>
        <row r="246">
          <cell r="A246" t="str">
            <v>M20H1 3P STR28 S</v>
          </cell>
        </row>
        <row r="247">
          <cell r="A247" t="str">
            <v>M25H1 3P STR28 S</v>
          </cell>
        </row>
        <row r="248">
          <cell r="A248" t="str">
            <v>M32H1 3P STR28 S</v>
          </cell>
        </row>
        <row r="249">
          <cell r="A249" t="str">
            <v>M40H1 3P STR28 S</v>
          </cell>
        </row>
      </sheetData>
      <sheetData sheetId="33"/>
      <sheetData sheetId="34"/>
      <sheetData sheetId="35"/>
      <sheetData sheetId="36" refreshError="1"/>
      <sheetData sheetId="3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Exc"/>
      <sheetName val="VIABILITY"/>
      <sheetName val="Mtl Schedule"/>
      <sheetName val="Bill # 3 Admin Building"/>
      <sheetName val="# 1 GRAND SUMMARY"/>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yarugenge Rate Assumptions"/>
      <sheetName val="Nyarugenge Phase 1 Budget "/>
      <sheetName val="Nyarugenge Phase 2 Budget"/>
      <sheetName val="Person Days"/>
      <sheetName val="VIABILITY"/>
      <sheetName val="Bill 2.1"/>
      <sheetName val="Bill 2.2"/>
      <sheetName val="Bill 2.3"/>
      <sheetName val="Bill 2.4"/>
      <sheetName val="Bill 3.1"/>
      <sheetName val="Bill 3.2"/>
      <sheetName val="Bill 3.3"/>
      <sheetName val="Bill 4.1"/>
      <sheetName val="Bill 4.2"/>
      <sheetName val="Bill 4.3"/>
      <sheetName val="Bill 6.3"/>
      <sheetName val="Bill 6.4"/>
      <sheetName val="Bill 6.5"/>
      <sheetName val="Bill 6.6"/>
      <sheetName val="Bill 6.7"/>
      <sheetName val="Exc"/>
      <sheetName val="Mtl Schedule"/>
      <sheetName val="Ref"/>
      <sheetName val="Cash Flow"/>
      <sheetName val="Nyarugenge_Rate_Assumptions"/>
      <sheetName val="Nyarugenge_Phase_1_Budget_"/>
      <sheetName val="Nyarugenge_Phase_2_Budget"/>
      <sheetName val="Person_Days"/>
      <sheetName val="Nyarugenge_Rate_Assumptions2"/>
      <sheetName val="Nyarugenge_Phase_1_Budget_2"/>
      <sheetName val="Nyarugenge_Phase_2_Budget2"/>
      <sheetName val="Person_Days2"/>
      <sheetName val="Nyarugenge_Rate_Assumptions1"/>
      <sheetName val="Nyarugenge_Phase_1_Budget_1"/>
      <sheetName val="Nyarugenge_Phase_2_Budget1"/>
      <sheetName val="Person_Days1"/>
      <sheetName val="Nyarugenge_Rate_Assumptions3"/>
      <sheetName val="Nyarugenge_Phase_1_Budget_3"/>
      <sheetName val="Nyarugenge_Phase_2_Budget3"/>
      <sheetName val="Person_Days3"/>
      <sheetName val="Nyarugenge_Rate_Assumptions4"/>
      <sheetName val="Nyarugenge_Phase_1_Budget_4"/>
      <sheetName val="Nyarugenge_Phase_2_Budget4"/>
      <sheetName val="Person_Days4"/>
      <sheetName val="Nyarugenge_Rate_Assumptions5"/>
      <sheetName val="Nyarugenge_Phase_1_Budget_5"/>
      <sheetName val="Nyarugenge_Phase_2_Budget5"/>
      <sheetName val="Person_Days5"/>
      <sheetName val="Nyarugenge_Rate_Assumptions6"/>
      <sheetName val="Nyarugenge_Phase_1_Budget_6"/>
      <sheetName val="Nyarugenge_Phase_2_Budget6"/>
      <sheetName val="Person_Days6"/>
      <sheetName val="Section A - General"/>
    </sheetNames>
    <sheetDataSet>
      <sheetData sheetId="0">
        <row r="21">
          <cell r="D21">
            <v>0.8972</v>
          </cell>
        </row>
      </sheetData>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ow r="21">
          <cell r="D21">
            <v>0.8972</v>
          </cell>
        </row>
      </sheetData>
      <sheetData sheetId="25"/>
      <sheetData sheetId="26"/>
      <sheetData sheetId="27"/>
      <sheetData sheetId="28">
        <row r="21">
          <cell r="D21">
            <v>0.8972</v>
          </cell>
        </row>
      </sheetData>
      <sheetData sheetId="29"/>
      <sheetData sheetId="30"/>
      <sheetData sheetId="31"/>
      <sheetData sheetId="32">
        <row r="21">
          <cell r="D21">
            <v>0.8972</v>
          </cell>
        </row>
      </sheetData>
      <sheetData sheetId="33"/>
      <sheetData sheetId="34"/>
      <sheetData sheetId="35"/>
      <sheetData sheetId="36">
        <row r="21">
          <cell r="D21">
            <v>0.8972</v>
          </cell>
        </row>
      </sheetData>
      <sheetData sheetId="37"/>
      <sheetData sheetId="38"/>
      <sheetData sheetId="39"/>
      <sheetData sheetId="40">
        <row r="21">
          <cell r="D21">
            <v>0.8972</v>
          </cell>
        </row>
      </sheetData>
      <sheetData sheetId="41"/>
      <sheetData sheetId="42"/>
      <sheetData sheetId="43"/>
      <sheetData sheetId="44">
        <row r="21">
          <cell r="D21">
            <v>0.8972</v>
          </cell>
        </row>
      </sheetData>
      <sheetData sheetId="45"/>
      <sheetData sheetId="46"/>
      <sheetData sheetId="47"/>
      <sheetData sheetId="48">
        <row r="21">
          <cell r="D21">
            <v>0.8972</v>
          </cell>
        </row>
      </sheetData>
      <sheetData sheetId="49"/>
      <sheetData sheetId="50"/>
      <sheetData sheetId="51"/>
      <sheetData sheetId="5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1 Project Profile"/>
      <sheetName val="2 Nexus"/>
      <sheetName val="3 Ts&amp;Cs"/>
      <sheetName val="4 Calculation"/>
      <sheetName val="5 Risk Assessment"/>
      <sheetName val="6 Project Org"/>
      <sheetName val="6b Project Org (2)"/>
      <sheetName val="7 Bid Approval"/>
      <sheetName val="open issues"/>
      <sheetName val="parameter"/>
      <sheetName val="Initial Data"/>
      <sheetName val="Summary Detai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1">
          <cell r="A11" t="str">
            <v>please select</v>
          </cell>
        </row>
        <row r="12">
          <cell r="A12" t="str">
            <v>End-User (direct)</v>
          </cell>
        </row>
        <row r="13">
          <cell r="A13" t="str">
            <v>General Contractor</v>
          </cell>
        </row>
        <row r="14">
          <cell r="A14" t="str">
            <v>Electrical /Mechanical Contractor</v>
          </cell>
        </row>
        <row r="15">
          <cell r="A15" t="str">
            <v>Electrical /Mechanical Installer</v>
          </cell>
        </row>
        <row r="16">
          <cell r="A16" t="str">
            <v>Installer (VAP)</v>
          </cell>
        </row>
        <row r="17">
          <cell r="A17" t="str">
            <v>other, please specify</v>
          </cell>
        </row>
        <row r="77">
          <cell r="A77" t="str">
            <v>please select</v>
          </cell>
        </row>
        <row r="78">
          <cell r="A78" t="str">
            <v>yes</v>
          </cell>
        </row>
        <row r="79">
          <cell r="A79" t="str">
            <v>no</v>
          </cell>
        </row>
      </sheetData>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那"/>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封面IPA No.02"/>
      <sheetName val="Boq"/>
    </sheetNames>
    <sheetDataSet>
      <sheetData sheetId="0" refreshError="1"/>
      <sheetData sheetId="1" refreshError="1"/>
      <sheetData sheetId="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RD OF PAY (2)"/>
      <sheetName val="IPC-49SUMMARY"/>
      <sheetName val="IPC-49a"/>
      <sheetName val="IPC-49b"/>
      <sheetName val="IPC-49SUMWORK"/>
      <sheetName val="IPC-49MAT-ON SITE"/>
      <sheetName val="IPC-49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
      <sheetName val="VOPMONSUM"/>
      <sheetName val="VOPWEEKSUM"/>
      <sheetName val="VOPLABMONTHLY"/>
      <sheetName val="vopweek2"/>
      <sheetName val="VOPWEEK"/>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s in Review"/>
      <sheetName val="NL NDD Rotterdam"/>
      <sheetName val="DE Olkiluoto"/>
      <sheetName val="US Pacific Texas Pipeline"/>
      <sheetName val="DE Central Air Hub Leipzig"/>
      <sheetName val="DU Asian Games"/>
      <sheetName val="Radar Template"/>
      <sheetName val="Radar Instructions"/>
      <sheetName val="backup"/>
      <sheetName val="Model"/>
      <sheetName val="CONSTRUCTION COMPONENT"/>
    </sheetNames>
    <sheetDataSet>
      <sheetData sheetId="0"/>
      <sheetData sheetId="1"/>
      <sheetData sheetId="2"/>
      <sheetData sheetId="3"/>
      <sheetData sheetId="4"/>
      <sheetData sheetId="5"/>
      <sheetData sheetId="6"/>
      <sheetData sheetId="7"/>
      <sheetData sheetId="8" refreshError="1">
        <row r="5">
          <cell r="A5" t="str">
            <v>BAU</v>
          </cell>
          <cell r="B5">
            <v>38642</v>
          </cell>
          <cell r="D5" t="str">
            <v>pending</v>
          </cell>
          <cell r="E5" t="str">
            <v>yes</v>
          </cell>
        </row>
        <row r="6">
          <cell r="A6" t="str">
            <v>FS</v>
          </cell>
          <cell r="B6">
            <v>38649</v>
          </cell>
          <cell r="D6" t="str">
            <v>on Radar</v>
          </cell>
          <cell r="E6" t="str">
            <v>needs update</v>
          </cell>
        </row>
        <row r="7">
          <cell r="A7" t="str">
            <v>SES</v>
          </cell>
          <cell r="B7">
            <v>38656</v>
          </cell>
          <cell r="D7" t="str">
            <v>lost</v>
          </cell>
          <cell r="E7" t="str">
            <v>no</v>
          </cell>
        </row>
        <row r="8">
          <cell r="B8">
            <v>38663</v>
          </cell>
          <cell r="D8" t="str">
            <v>division resp.</v>
          </cell>
        </row>
        <row r="9">
          <cell r="B9">
            <v>38670</v>
          </cell>
        </row>
        <row r="10">
          <cell r="B10">
            <v>38677</v>
          </cell>
        </row>
        <row r="11">
          <cell r="B11">
            <v>38684</v>
          </cell>
        </row>
        <row r="12">
          <cell r="B12">
            <v>38691</v>
          </cell>
        </row>
        <row r="13">
          <cell r="B13">
            <v>38698</v>
          </cell>
        </row>
        <row r="14">
          <cell r="B14">
            <v>38705</v>
          </cell>
        </row>
        <row r="15">
          <cell r="B15">
            <v>38719</v>
          </cell>
        </row>
        <row r="16">
          <cell r="B16">
            <v>38726</v>
          </cell>
        </row>
        <row r="17">
          <cell r="B17">
            <v>38733</v>
          </cell>
        </row>
        <row r="18">
          <cell r="B18">
            <v>38740</v>
          </cell>
        </row>
        <row r="19">
          <cell r="B19">
            <v>38747</v>
          </cell>
        </row>
        <row r="20">
          <cell r="B20">
            <v>38754</v>
          </cell>
        </row>
        <row r="21">
          <cell r="B21">
            <v>38761</v>
          </cell>
        </row>
        <row r="22">
          <cell r="B22">
            <v>38768</v>
          </cell>
        </row>
        <row r="23">
          <cell r="B23">
            <v>38775</v>
          </cell>
        </row>
        <row r="24">
          <cell r="B24">
            <v>38782</v>
          </cell>
        </row>
        <row r="25">
          <cell r="B25">
            <v>38789</v>
          </cell>
        </row>
        <row r="26">
          <cell r="B26">
            <v>38796</v>
          </cell>
        </row>
        <row r="27">
          <cell r="B27">
            <v>38803</v>
          </cell>
        </row>
        <row r="28">
          <cell r="B28">
            <v>38810</v>
          </cell>
        </row>
        <row r="29">
          <cell r="B29">
            <v>38817</v>
          </cell>
        </row>
        <row r="30">
          <cell r="B30">
            <v>38824</v>
          </cell>
        </row>
        <row r="31">
          <cell r="B31">
            <v>38831</v>
          </cell>
        </row>
        <row r="32">
          <cell r="B32">
            <v>38838</v>
          </cell>
        </row>
        <row r="33">
          <cell r="B33">
            <v>38845</v>
          </cell>
        </row>
        <row r="34">
          <cell r="B34">
            <v>38852</v>
          </cell>
        </row>
        <row r="35">
          <cell r="B35">
            <v>38859</v>
          </cell>
        </row>
        <row r="36">
          <cell r="B36">
            <v>38866</v>
          </cell>
        </row>
        <row r="37">
          <cell r="B37">
            <v>38873</v>
          </cell>
        </row>
        <row r="38">
          <cell r="B38">
            <v>38880</v>
          </cell>
        </row>
        <row r="39">
          <cell r="B39">
            <v>38887</v>
          </cell>
        </row>
        <row r="40">
          <cell r="B40">
            <v>38894</v>
          </cell>
        </row>
        <row r="41">
          <cell r="B41">
            <v>38901</v>
          </cell>
        </row>
        <row r="42">
          <cell r="B42">
            <v>38908</v>
          </cell>
        </row>
        <row r="43">
          <cell r="B43">
            <v>38915</v>
          </cell>
        </row>
        <row r="44">
          <cell r="B44">
            <v>38922</v>
          </cell>
        </row>
        <row r="45">
          <cell r="B45">
            <v>38929</v>
          </cell>
        </row>
        <row r="46">
          <cell r="B46">
            <v>38936</v>
          </cell>
        </row>
        <row r="47">
          <cell r="B47">
            <v>38943</v>
          </cell>
        </row>
        <row r="48">
          <cell r="B48">
            <v>38950</v>
          </cell>
        </row>
        <row r="49">
          <cell r="B49">
            <v>38957</v>
          </cell>
        </row>
        <row r="50">
          <cell r="B50">
            <v>38964</v>
          </cell>
        </row>
        <row r="51">
          <cell r="B51">
            <v>38971</v>
          </cell>
        </row>
        <row r="52">
          <cell r="B52">
            <v>38978</v>
          </cell>
        </row>
        <row r="53">
          <cell r="B53">
            <v>38985</v>
          </cell>
        </row>
      </sheetData>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Main Summary "/>
      <sheetName val="Preliminaries"/>
      <sheetName val="SUBSTRUCTURE"/>
      <sheetName val="F(-3)"/>
      <sheetName val="F(-2)"/>
      <sheetName val="F(-1)"/>
      <sheetName val="F(0)"/>
      <sheetName val="F(+1)"/>
      <sheetName val="F(2-6)"/>
      <sheetName val="F(7)"/>
      <sheetName val="RFTERRACE"/>
      <sheetName val="BUILDING EXTERNAL FINISHES"/>
      <sheetName val="BbQuantityLink"/>
      <sheetName val="EXTERNAL WORKS"/>
      <sheetName val="GUARD HOUSE"/>
    </sheetNames>
    <sheetDataSet>
      <sheetData sheetId="0"/>
      <sheetData sheetId="1"/>
      <sheetData sheetId="2"/>
      <sheetData sheetId="3">
        <row r="8">
          <cell r="L8">
            <v>3478.93</v>
          </cell>
        </row>
      </sheetData>
      <sheetData sheetId="4">
        <row r="44">
          <cell r="AP44">
            <v>8</v>
          </cell>
        </row>
      </sheetData>
      <sheetData sheetId="5">
        <row r="42">
          <cell r="AQ42">
            <v>119.2</v>
          </cell>
        </row>
      </sheetData>
      <sheetData sheetId="6">
        <row r="8">
          <cell r="L8" t="str">
            <v>Slab 175mm</v>
          </cell>
        </row>
      </sheetData>
      <sheetData sheetId="7">
        <row r="68">
          <cell r="AJ68">
            <v>564.29999999999995</v>
          </cell>
        </row>
      </sheetData>
      <sheetData sheetId="8">
        <row r="41">
          <cell r="AM41">
            <v>90.7</v>
          </cell>
        </row>
      </sheetData>
      <sheetData sheetId="9">
        <row r="67">
          <cell r="BE67">
            <v>7.6</v>
          </cell>
        </row>
      </sheetData>
      <sheetData sheetId="10"/>
      <sheetData sheetId="11"/>
      <sheetData sheetId="12">
        <row r="7">
          <cell r="Q7">
            <v>32.799999999999997</v>
          </cell>
        </row>
      </sheetData>
      <sheetData sheetId="13"/>
      <sheetData sheetId="14">
        <row r="21">
          <cell r="E21">
            <v>0</v>
          </cell>
        </row>
      </sheetData>
      <sheetData sheetId="1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System-1"/>
      <sheetName val="System-2"/>
      <sheetName val="System-3"/>
      <sheetName val="System-4"/>
      <sheetName val="System-5"/>
      <sheetName val="System-6"/>
      <sheetName val="System-7"/>
      <sheetName val="Calculated power values"/>
      <sheetName val="Storage-1"/>
      <sheetName val="YANGIN ALGILAMA"/>
      <sheetName val="Überblick"/>
      <sheetName val="Comparison 1"/>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tion A - General"/>
      <sheetName val="Grand summary"/>
      <sheetName val="Section B - Foam System"/>
      <sheetName val="Section C - Pumping System"/>
      <sheetName val="Section D - Sprinkler System "/>
      <sheetName val="Section E -  Hose Reel System"/>
      <sheetName val="Section F - Portable Fire Ext."/>
      <sheetName val="PRELIMIN"/>
      <sheetName val="# 1 GRAND SUMMARY"/>
      <sheetName val="Mtl Schedule"/>
      <sheetName val="Bridge financing"/>
      <sheetName val="VIABILITY"/>
    </sheetNames>
    <sheetDataSet>
      <sheetData sheetId="0"/>
      <sheetData sheetId="1"/>
      <sheetData sheetId="2"/>
      <sheetData sheetId="3"/>
      <sheetData sheetId="4"/>
      <sheetData sheetId="5"/>
      <sheetData sheetId="6"/>
      <sheetData sheetId="7" refreshError="1"/>
      <sheetData sheetId="8" refreshError="1"/>
      <sheetData sheetId="9" refreshError="1"/>
      <sheetData sheetId="10"/>
      <sheetData sheetId="1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ERIALS 1.001"/>
      <sheetName val="CMI_TOWER_1.001"/>
      <sheetName val="MAIN SUMMARY"/>
      <sheetName val="MATERIALS "/>
      <sheetName val="Cover page"/>
      <sheetName val="Main Summary "/>
      <sheetName val="FLY"/>
      <sheetName val="COST ANALYSIS"/>
      <sheetName val="COST ANALYSIS (2)"/>
      <sheetName val="CMI_TOWER_1 PHASE 1"/>
      <sheetName val="MEP SUMMARY"/>
      <sheetName val="ELECTRICITY"/>
      <sheetName val="FIRE DETECTION SYSTEM"/>
      <sheetName val="ICT &amp; SECURITY"/>
      <sheetName val="HVAC"/>
      <sheetName val="PLUMBING  "/>
      <sheetName val="CMI_TOWER_1 (3)"/>
      <sheetName val="AB BANK MEP BoQ-1"/>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 No.1 Preliminaries"/>
      <sheetName val="Bill No. 2 MAIN HOUSE"/>
      <sheetName val="Bill No. 3 Guest annex"/>
      <sheetName val="Bill No. 4 Club House"/>
      <sheetName val="Bill No. 4 PC Sums"/>
      <sheetName val="Bill No. EE ELECTRICAL"/>
      <sheetName val="Bill No. ME MECHANICAL"/>
      <sheetName val="Bill No. 5 Extra works"/>
      <sheetName val="Bill No. 4 External Works"/>
      <sheetName val="Bill No. 5 Dayworks"/>
      <sheetName val="Main Summary"/>
      <sheetName val="price list"/>
      <sheetName val="Sheet1"/>
      <sheetName val="Constants and Keys"/>
      <sheetName val="VI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 No.1 Preliminaries"/>
      <sheetName val="Bill No. 2 MAIN HOUSE"/>
      <sheetName val="Bill No. 3 Guest annex"/>
      <sheetName val="Bill No. 4 Club House"/>
      <sheetName val="Bill No. 4 PC Sums"/>
      <sheetName val="Bill No. EE ELECTRICAL"/>
      <sheetName val="Bill No. ME MECHANICAL"/>
      <sheetName val="Bill No. 4 External Works"/>
      <sheetName val="Bill No. 5 Dayworks"/>
      <sheetName val="Main Summary"/>
      <sheetName val="pric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5">
          <cell r="D15">
            <v>5000</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yarugenge Rate Assumptions"/>
      <sheetName val="Nyarugenge Phase 1 Budget "/>
      <sheetName val="Nyarugenge Phase 2 Budget"/>
      <sheetName val="Person Days"/>
    </sheetNames>
    <sheetDataSet>
      <sheetData sheetId="0">
        <row r="21">
          <cell r="D21">
            <v>0.8972</v>
          </cell>
        </row>
      </sheetData>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e Rate Summary"/>
      <sheetName val="SOR"/>
      <sheetName val="970121 fee rates"/>
      <sheetName val="p&amp;m"/>
      <sheetName val="SPT vs PHI"/>
      <sheetName val="Civil Boq"/>
      <sheetName val="BOQ"/>
      <sheetName val="Kurkumbh BOQ"/>
      <sheetName val="Headings"/>
      <sheetName val="Site Dev BOQ"/>
      <sheetName val="BOQ (2)"/>
      <sheetName val="PRECAST lightconc-II"/>
      <sheetName val="GBW"/>
      <sheetName val="FitOutConfCentre"/>
      <sheetName val="PA- Consutant "/>
      <sheetName val="Materials Cost"/>
      <sheetName val="A1-Continuous"/>
      <sheetName val="Design"/>
      <sheetName val="Fee_Rate_Summary"/>
      <sheetName val="970121_fee_rates"/>
      <sheetName val="PA-_Consutant_"/>
      <sheetName val="Materials_Cost"/>
      <sheetName val="Civil_Boq"/>
      <sheetName val="SPT_vs_PHI"/>
      <sheetName val="Site_Dev_BOQ"/>
      <sheetName val="BOQ_(2)"/>
      <sheetName val="PRECAST_lightconc-II"/>
      <sheetName val="MASTER_RATE ANALYSIS"/>
      <sheetName val="Tax Invoice"/>
      <sheetName val="rev.02"/>
      <sheetName val="VCH-SLC"/>
      <sheetName val="Supplier"/>
      <sheetName val="sheet6"/>
      <sheetName val="jobhist"/>
      <sheetName val="upa"/>
      <sheetName val="CASHFLOWS"/>
      <sheetName val="Form 6"/>
      <sheetName val="Assumptions"/>
      <sheetName val="PPA Summary"/>
      <sheetName val="India F&amp;S Templat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1 "/>
      <sheetName val="SUMMARY OF RATES "/>
      <sheetName val="Labour"/>
      <sheetName val="MATERIAL PRICES "/>
      <sheetName val="HARD CORE"/>
      <sheetName val="Estimation DATA 2"/>
      <sheetName val="DPM"/>
      <sheetName val="Prelim Spread"/>
      <sheetName val="ESTIMATION DATA"/>
      <sheetName val="MATERIAL"/>
      <sheetName val="CLASS 30"/>
      <sheetName val="CLASS 25"/>
      <sheetName val="DESIGN MIX C30"/>
      <sheetName val="CLASS 20"/>
      <sheetName val="CLASS 15"/>
      <sheetName val="CLASS 10"/>
      <sheetName val="FORMWORK-CYP"/>
      <sheetName val="FORMWORK"/>
      <sheetName val="RE-BARS"/>
      <sheetName val="BRC A98"/>
      <sheetName val="BRC A142"/>
      <sheetName val="BRC A193"/>
      <sheetName val="BRC A252)"/>
      <sheetName val="MORTAR 1-4"/>
      <sheetName val="MORTAR 1-3"/>
      <sheetName val="90 BLOCKWORK"/>
      <sheetName val="90 HOLLOW BLOCKS"/>
      <sheetName val="140 BLOCKWORK"/>
      <sheetName val="140 SOLID BLOCKWORK-plain"/>
      <sheetName val="140 HOLLOW BLOCKS"/>
      <sheetName val="190 BLOCKWORK"/>
      <sheetName val="190 HOLLOW BLOCKS"/>
      <sheetName val="200 SOLID BLOCKWORK-plain"/>
      <sheetName val="200 SOLID BLOCKWORK-colored"/>
      <sheetName val="200 LOUVRE BLOCKS"/>
      <sheetName val="220 SOLID BLOCKWORK-plain"/>
      <sheetName val="230 SOLID BLOCKWORK"/>
      <sheetName val="230  HOLLOW BLOCKS"/>
      <sheetName val="RENDERING"/>
      <sheetName val="LIME PLASTER"/>
      <sheetName val="TYROLEAN (1-2)"/>
      <sheetName val="FLOOR SCREEDS (1-3)"/>
      <sheetName val="FLOOR SCREEDS (1-4)"/>
      <sheetName val="SILK VINYL EMULSION PAINT"/>
      <sheetName val="SADOTEX PAINT "/>
      <sheetName val="MATT EMULSION PAINT"/>
      <sheetName val="MATT ACRYLIC EMULSION"/>
      <sheetName val="GLOSS PAINT&amp;UNDERCOAT"/>
      <sheetName val="GLOSS PAINT&amp;PRIMER"/>
      <sheetName val="WEATHERGUARD"/>
      <sheetName val="POLYURETHANE-2 PACK"/>
      <sheetName val="POLYURETHANE GLOSS VARNISH"/>
      <sheetName val="POLYURETHANE MATT VARNISH "/>
      <sheetName val="VARNISH STAIN"/>
      <sheetName val="EPOXY PAINT"/>
      <sheetName val="ALUMINIUM WOOD PRIMER"/>
      <sheetName val="BITUMINOUS PAINT"/>
      <sheetName val="FACING BRICKS &amp; BRICKWORK"/>
      <sheetName val="QUARRY TILES"/>
      <sheetName val="MANGALORE TILES"/>
      <sheetName val="CONCRETE ROOFING TILES "/>
      <sheetName val="HARVEY TILES "/>
      <sheetName val="DECRA TILES "/>
      <sheetName val="EXCAVATIONS"/>
      <sheetName val="EXPANDED METAL LATHING CEILING "/>
      <sheetName val="MAXPAN"/>
      <sheetName val="FLOOR, WALL, S.POOL TILES"/>
      <sheetName val="WALL TILES,FLOOR"/>
      <sheetName val="FLOOR, S.POOL TILES-ex Rwanda"/>
      <sheetName val="GRANITE TILES(20)"/>
      <sheetName val="GRANITE TILES(15)"/>
      <sheetName val="GRANITE TILES(10)"/>
      <sheetName val="ACID FLOOR, TILES (SIMAGRES)"/>
      <sheetName val="BIOGUARD ARMSTRONG CEILING"/>
      <sheetName val="PAVING SLABS"/>
      <sheetName val="PAVIOURS (HD)"/>
      <sheetName val="PAVIOURS (MD) "/>
      <sheetName val="INTERLOCKING BLOCKS"/>
      <sheetName val="KERBS"/>
      <sheetName val="STONE FACING"/>
      <sheetName val="STONE PITCHING"/>
      <sheetName val="STABILIZED MURRAM(with LIME)"/>
      <sheetName val="STABILIZED with CEMENT"/>
      <sheetName val="PRELIMS"/>
      <sheetName val="WATER CHANNELS&amp; SUMPS"/>
      <sheetName val="MAN HOLES &amp; DRAIN CHANNEL"/>
      <sheetName val="material ratios"/>
      <sheetName val="plasterboard ceiling"/>
      <sheetName val="HOOP IRON TIES"/>
      <sheetName val="BACK FILLING"/>
      <sheetName val="soft board ceiling"/>
      <sheetName val="EXPANDED METAL LATHING"/>
      <sheetName val="CHEQUERED PLATES"/>
      <sheetName val="STEEL GRATING"/>
      <sheetName val="CAT LADDER"/>
      <sheetName val="DEMOLITIONS"/>
      <sheetName val="TIMBER DOORS BREAKDOWN"/>
      <sheetName val="SOLID DOORS COST"/>
      <sheetName val="plasterboard"/>
      <sheetName val="industrial flr tile"/>
      <sheetName val="GATE POSTS"/>
      <sheetName val="Plywood,soft board Partioni (2)"/>
      <sheetName val="Plywood,soft board Partioning)"/>
      <sheetName val="CABROBLOCKS "/>
      <sheetName val="PAVING SLABS (2)"/>
      <sheetName val="STEEL CASMENT DOOR)"/>
      <sheetName val="STEEL CASMENT DOOR) (2)"/>
      <sheetName val="STEEL GATE"/>
      <sheetName val="Sheet1"/>
      <sheetName val="Summar of prelims"/>
      <sheetName val="Summary FIXED"/>
      <sheetName val="Prelim adjusted"/>
      <sheetName val="Overtime rates "/>
      <sheetName val="STEEL SCAFFOLDING "/>
      <sheetName val="TIMBER SCAFOLDING"/>
      <sheetName val="Bonds - Insur"/>
      <sheetName val="Sheet2"/>
      <sheetName val="Lookup Elements"/>
      <sheetName val="Nyarugenge Rate Assumptions"/>
      <sheetName val="Bill # 6 External Works"/>
      <sheetName val="Bill # 4 Ground Floor"/>
      <sheetName val="Bill # 2 Foundations"/>
      <sheetName val="Bill # 2 Infrastructure"/>
      <sheetName val="Bridge financing"/>
      <sheetName val="My rates break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ur1 "/>
      <sheetName val="SUMMARY OF RATES "/>
      <sheetName val="Labour"/>
      <sheetName val="MATERIAL PRICES "/>
      <sheetName val="HARD CORE"/>
      <sheetName val="Estimation DATA 2"/>
      <sheetName val="DPM"/>
      <sheetName val="Prelim Spread"/>
      <sheetName val="ESTIMATION DATA"/>
      <sheetName val="MATERIAL"/>
      <sheetName val="CLASS 30"/>
      <sheetName val="CLASS 25"/>
      <sheetName val="DESIGN MIX C30"/>
      <sheetName val="CLASS 20"/>
      <sheetName val="CLASS 15"/>
      <sheetName val="CLASS 10"/>
      <sheetName val="FORMWORK-CYP"/>
      <sheetName val="FORMWORK"/>
      <sheetName val="RE-BARS"/>
      <sheetName val="BRC A98"/>
      <sheetName val="BRC A142"/>
      <sheetName val="BRC A193"/>
      <sheetName val="BRC A252)"/>
      <sheetName val="MORTAR 1-4"/>
      <sheetName val="MORTAR 1-3"/>
      <sheetName val="90 BLOCKWORK"/>
      <sheetName val="90 HOLLOW BLOCKS"/>
      <sheetName val="140 BLOCKWORK"/>
      <sheetName val="140 SOLID BLOCKWORK-plain"/>
      <sheetName val="140 HOLLOW BLOCKS"/>
      <sheetName val="190 BLOCKWORK"/>
      <sheetName val="190 HOLLOW BLOCKS"/>
      <sheetName val="200 SOLID BLOCKWORK-plain"/>
      <sheetName val="200 SOLID BLOCKWORK-colored"/>
      <sheetName val="200 LOUVRE BLOCKS"/>
      <sheetName val="220 SOLID BLOCKWORK-plain"/>
      <sheetName val="230 SOLID BLOCKWORK"/>
      <sheetName val="230  HOLLOW BLOCKS"/>
      <sheetName val="RENDERING"/>
      <sheetName val="LIME PLASTER"/>
      <sheetName val="TYROLEAN (1-2)"/>
      <sheetName val="FLOOR SCREEDS (1-3)"/>
      <sheetName val="FLOOR SCREEDS (1-4)"/>
      <sheetName val="SILK VINYL EMULSION PAINT"/>
      <sheetName val="SADOTEX PAINT "/>
      <sheetName val="MATT EMULSION PAINT"/>
      <sheetName val="MATT ACRYLIC EMULSION"/>
      <sheetName val="GLOSS PAINT&amp;UNDERCOAT"/>
      <sheetName val="GLOSS PAINT&amp;PRIMER"/>
      <sheetName val="WEATHERGUARD"/>
      <sheetName val="POLYURETHANE-2 PACK"/>
      <sheetName val="POLYURETHANE GLOSS VARNISH"/>
      <sheetName val="POLYURETHANE MATT VARNISH "/>
      <sheetName val="VARNISH STAIN"/>
      <sheetName val="EPOXY PAINT"/>
      <sheetName val="ALUMINIUM WOOD PRIMER"/>
      <sheetName val="BITUMINOUS PAINT"/>
      <sheetName val="FACING BRICKS &amp; BRICKWORK"/>
      <sheetName val="QUARRY TILES"/>
      <sheetName val="MANGALORE TILES"/>
      <sheetName val="CONCRETE ROOFING TILES "/>
      <sheetName val="HARVEY TILES "/>
      <sheetName val="DECRA TILES "/>
      <sheetName val="EXCAVATIONS"/>
      <sheetName val="EXPANDED METAL LATHING CEILING "/>
      <sheetName val="MAXPAN"/>
      <sheetName val="FLOOR, WALL, S.POOL TILES"/>
      <sheetName val="WALL TILES,FLOOR"/>
      <sheetName val="FLOOR, S.POOL TILES-ex Rwanda"/>
      <sheetName val="GRANITE TILES(20)"/>
      <sheetName val="GRANITE TILES(15)"/>
      <sheetName val="GRANITE TILES(10)"/>
      <sheetName val="ACID FLOOR, TILES (SIMAGRES)"/>
      <sheetName val="BIOGUARD ARMSTRONG CEILING"/>
      <sheetName val="PAVING SLABS"/>
      <sheetName val="PAVIOURS (HD)"/>
      <sheetName val="PAVIOURS (MD) "/>
      <sheetName val="INTERLOCKING BLOCKS"/>
      <sheetName val="KERBS"/>
      <sheetName val="STONE FACING"/>
      <sheetName val="STONE PITCHING"/>
      <sheetName val="STABILIZED MURRAM(with LIME)"/>
      <sheetName val="STABILIZED with CEMENT"/>
      <sheetName val="PRELIMS"/>
      <sheetName val="WATER CHANNELS&amp; SUMPS"/>
      <sheetName val="MAN HOLES &amp; DRAIN CHANNEL"/>
      <sheetName val="material ratios"/>
      <sheetName val="plasterboard ceiling"/>
      <sheetName val="HOOP IRON TIES"/>
      <sheetName val="BACK FILLING"/>
      <sheetName val="soft board ceiling"/>
      <sheetName val="EXPANDED METAL LATHING"/>
      <sheetName val="CHEQUERED PLATES"/>
      <sheetName val="STEEL GRATING"/>
      <sheetName val="CAT LADDER"/>
      <sheetName val="DEMOLITIONS"/>
      <sheetName val="TIMBER DOORS BREAKDOWN"/>
      <sheetName val="SOLID DOORS COST"/>
      <sheetName val="plasterboard"/>
      <sheetName val="industrial flr tile"/>
      <sheetName val="GATE POSTS"/>
      <sheetName val="Plywood,soft board Partioni (2)"/>
      <sheetName val="Plywood,soft board Partioning)"/>
      <sheetName val="CABROBLOCKS "/>
      <sheetName val="PAVING SLABS (2)"/>
      <sheetName val="STEEL CASMENT DOOR)"/>
      <sheetName val="STEEL CASMENT DOOR) (2)"/>
      <sheetName val="STEEL GATE"/>
      <sheetName val="Sheet1"/>
      <sheetName val="Summar of prelims"/>
      <sheetName val="Summary FIXED"/>
      <sheetName val="Prelim adjusted"/>
      <sheetName val="Overtime rates "/>
      <sheetName val="STEEL SCAFFOLDING "/>
      <sheetName val="TIMBER SCAFOLDING"/>
      <sheetName val="Bonds - Insur"/>
      <sheetName val="Sheet2"/>
      <sheetName val="Lookup Elements"/>
      <sheetName val="Nyarugenge Rate Assumptions"/>
      <sheetName val="Bill # 6 External Works"/>
      <sheetName val="Bill # 4 Ground Floor"/>
      <sheetName val="Bill # 2 Foundations"/>
      <sheetName val="Bill # 2 Infra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ystem"/>
      <sheetName val="Hinweise"/>
      <sheetName val="Grafik"/>
      <sheetName val="Überblick"/>
      <sheetName val="Partition"/>
      <sheetName val="Warnungen"/>
      <sheetName val="Slots"/>
      <sheetName val="Kabelplan"/>
      <sheetName val="Planungsdaten"/>
      <sheetName val="Kabelplan2"/>
      <sheetName val="Hausanschlüsse"/>
      <sheetName val="MirrorMode"/>
      <sheetName val="Storage"/>
      <sheetName val="Leistungswerte"/>
      <sheetName val="Module"/>
      <sheetName val="Section A - General"/>
      <sheetName val="YANGIN ALGILAMA"/>
      <sheetName val="CATO W &amp; D"/>
      <sheetName val="CATO SP"/>
      <sheetName val="CATO finishes"/>
      <sheetName val="CATO B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汇率及税金"/>
      <sheetName val="混凝土配合比"/>
      <sheetName val="Construction Rates"/>
      <sheetName val="BOQ"/>
      <sheetName val="单价分析表"/>
      <sheetName val="材料"/>
      <sheetName val="材料汇报"/>
      <sheetName val="设备台班"/>
      <sheetName val="摊销费"/>
      <sheetName val="间接费"/>
      <sheetName val="价格组成"/>
      <sheetName val="道路计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RAND SUMMARY"/>
      <sheetName val="Preambles to BoQs"/>
      <sheetName val="Bill # 1 Preliminaries"/>
      <sheetName val="Bill # 2 Infrastructure"/>
      <sheetName val="Bill # 3 Dayworks"/>
      <sheetName val="Lookup Elements"/>
      <sheetName val="Bridge financing"/>
      <sheetName val="Section A - General"/>
      <sheetName val="Sheet2"/>
    </sheetNames>
    <sheetDataSet>
      <sheetData sheetId="0"/>
      <sheetData sheetId="1"/>
      <sheetData sheetId="2"/>
      <sheetData sheetId="3"/>
      <sheetData sheetId="4">
        <row r="5">
          <cell r="B5" t="str">
            <v>BILL No. 2 | INFRASTRUCTURE</v>
          </cell>
          <cell r="C5">
            <v>0</v>
          </cell>
          <cell r="D5">
            <v>0</v>
          </cell>
          <cell r="E5">
            <v>0</v>
          </cell>
          <cell r="F5">
            <v>0</v>
          </cell>
        </row>
        <row r="6">
          <cell r="B6" t="str">
            <v>MAIN SUMMARY</v>
          </cell>
          <cell r="C6">
            <v>0</v>
          </cell>
          <cell r="D6">
            <v>0</v>
          </cell>
          <cell r="E6">
            <v>0</v>
          </cell>
          <cell r="F6">
            <v>0</v>
          </cell>
        </row>
        <row r="7">
          <cell r="B7" t="str">
            <v>BULK EXCAVATIONS</v>
          </cell>
          <cell r="C7">
            <v>0</v>
          </cell>
          <cell r="D7">
            <v>0</v>
          </cell>
          <cell r="E7">
            <v>0</v>
          </cell>
          <cell r="F7">
            <v>7083115180</v>
          </cell>
        </row>
        <row r="8">
          <cell r="B8" t="str">
            <v>BULK EXCAVATIONS</v>
          </cell>
          <cell r="C8">
            <v>0</v>
          </cell>
          <cell r="D8">
            <v>0</v>
          </cell>
          <cell r="E8">
            <v>0</v>
          </cell>
          <cell r="F8">
            <v>3496286600</v>
          </cell>
        </row>
        <row r="9">
          <cell r="B9" t="str">
            <v>RETAINING WALLS</v>
          </cell>
          <cell r="C9">
            <v>0</v>
          </cell>
          <cell r="D9">
            <v>0</v>
          </cell>
          <cell r="E9">
            <v>0</v>
          </cell>
          <cell r="F9">
            <v>3586828580</v>
          </cell>
        </row>
        <row r="10">
          <cell r="B10" t="str">
            <v>SITE IMPROVEMENT</v>
          </cell>
          <cell r="C10">
            <v>0</v>
          </cell>
          <cell r="D10">
            <v>0</v>
          </cell>
          <cell r="E10">
            <v>0</v>
          </cell>
          <cell r="F10">
            <v>5248974740</v>
          </cell>
        </row>
        <row r="11">
          <cell r="B11" t="str">
            <v>ROADWAYS &amp; PARKING</v>
          </cell>
          <cell r="C11">
            <v>0</v>
          </cell>
          <cell r="D11">
            <v>0</v>
          </cell>
          <cell r="E11">
            <v>0</v>
          </cell>
          <cell r="F11">
            <v>2177081460</v>
          </cell>
        </row>
        <row r="12">
          <cell r="B12" t="str">
            <v>PEDESTRIAN PAVING</v>
          </cell>
          <cell r="C12">
            <v>0</v>
          </cell>
          <cell r="D12">
            <v>0</v>
          </cell>
          <cell r="E12">
            <v>0</v>
          </cell>
          <cell r="F12">
            <v>1643348800</v>
          </cell>
        </row>
        <row r="13">
          <cell r="B13" t="str">
            <v>STORMWATER DRAINAGE</v>
          </cell>
          <cell r="C13">
            <v>0</v>
          </cell>
          <cell r="D13">
            <v>0</v>
          </cell>
          <cell r="E13">
            <v>0</v>
          </cell>
          <cell r="F13">
            <v>1428544480</v>
          </cell>
        </row>
        <row r="14">
          <cell r="B14" t="str">
            <v>SITE MECHANICAL UTILITIES</v>
          </cell>
          <cell r="C14">
            <v>0</v>
          </cell>
          <cell r="D14">
            <v>0</v>
          </cell>
          <cell r="E14">
            <v>0</v>
          </cell>
          <cell r="F14">
            <v>5102324100</v>
          </cell>
        </row>
        <row r="15">
          <cell r="B15" t="str">
            <v>WATER RETICULATION, STORAGE &amp; TREATMENT</v>
          </cell>
          <cell r="C15">
            <v>0</v>
          </cell>
          <cell r="D15">
            <v>0</v>
          </cell>
          <cell r="E15">
            <v>0</v>
          </cell>
          <cell r="F15">
            <v>1267051650</v>
          </cell>
        </row>
        <row r="16">
          <cell r="B16" t="str">
            <v>FIRE FIGHTING RETICULATION</v>
          </cell>
          <cell r="C16">
            <v>0</v>
          </cell>
          <cell r="D16">
            <v>0</v>
          </cell>
          <cell r="E16">
            <v>0</v>
          </cell>
          <cell r="F16">
            <v>210104000</v>
          </cell>
        </row>
        <row r="17">
          <cell r="B17" t="str">
            <v>SANITARY SEWER</v>
          </cell>
          <cell r="C17">
            <v>0</v>
          </cell>
          <cell r="D17">
            <v>0</v>
          </cell>
          <cell r="E17">
            <v>0</v>
          </cell>
          <cell r="F17">
            <v>837447200</v>
          </cell>
        </row>
        <row r="18">
          <cell r="B18" t="str">
            <v>LPG INFRASTRUCTURE INSTALLATION</v>
          </cell>
          <cell r="C18">
            <v>0</v>
          </cell>
          <cell r="D18">
            <v>0</v>
          </cell>
          <cell r="E18">
            <v>0</v>
          </cell>
          <cell r="F18">
            <v>966990000</v>
          </cell>
        </row>
        <row r="19">
          <cell r="B19" t="str">
            <v>WASTE WATER TREATMENT PLANT</v>
          </cell>
          <cell r="C19">
            <v>0</v>
          </cell>
          <cell r="D19">
            <v>0</v>
          </cell>
          <cell r="E19">
            <v>0</v>
          </cell>
          <cell r="F19">
            <v>1820731250</v>
          </cell>
        </row>
        <row r="20">
          <cell r="B20" t="str">
            <v>SITE ELECTRICAL UTILITIES</v>
          </cell>
          <cell r="C20">
            <v>0</v>
          </cell>
          <cell r="D20">
            <v>0</v>
          </cell>
          <cell r="E20">
            <v>0</v>
          </cell>
          <cell r="F20">
            <v>3957914600</v>
          </cell>
        </row>
        <row r="21">
          <cell r="B21" t="str">
            <v>ELECTRICAL DISTRIBUTION</v>
          </cell>
          <cell r="C21">
            <v>0</v>
          </cell>
          <cell r="D21">
            <v>0</v>
          </cell>
          <cell r="E21">
            <v>0</v>
          </cell>
          <cell r="F21">
            <v>2368730600</v>
          </cell>
        </row>
        <row r="22">
          <cell r="B22" t="str">
            <v>SITE LIGHTING</v>
          </cell>
          <cell r="C22">
            <v>0</v>
          </cell>
          <cell r="D22">
            <v>0</v>
          </cell>
          <cell r="E22">
            <v>0</v>
          </cell>
          <cell r="F22">
            <v>226784000</v>
          </cell>
        </row>
        <row r="23">
          <cell r="B23" t="str">
            <v>TELECOMMUNICATIONS</v>
          </cell>
          <cell r="C23">
            <v>0</v>
          </cell>
          <cell r="D23">
            <v>0</v>
          </cell>
          <cell r="E23">
            <v>0</v>
          </cell>
          <cell r="F23">
            <v>1362400000</v>
          </cell>
        </row>
        <row r="24">
          <cell r="B24" t="str">
            <v>SITE DEVELOPMENT</v>
          </cell>
          <cell r="C24">
            <v>0</v>
          </cell>
          <cell r="D24">
            <v>0</v>
          </cell>
          <cell r="E24">
            <v>0</v>
          </cell>
          <cell r="F24">
            <v>9309309089.25</v>
          </cell>
        </row>
        <row r="25">
          <cell r="B25" t="str">
            <v>GENERAL SIGNAGE</v>
          </cell>
          <cell r="C25">
            <v>0</v>
          </cell>
          <cell r="D25">
            <v>0</v>
          </cell>
          <cell r="E25">
            <v>0</v>
          </cell>
          <cell r="F25">
            <v>180000000</v>
          </cell>
        </row>
        <row r="26">
          <cell r="B26" t="str">
            <v>FENCING</v>
          </cell>
          <cell r="C26">
            <v>0</v>
          </cell>
          <cell r="D26">
            <v>0</v>
          </cell>
          <cell r="E26">
            <v>0</v>
          </cell>
          <cell r="F26">
            <v>1741740000</v>
          </cell>
        </row>
        <row r="27">
          <cell r="B27" t="str">
            <v>MAIN PLAZA</v>
          </cell>
          <cell r="C27">
            <v>0</v>
          </cell>
          <cell r="D27">
            <v>0</v>
          </cell>
          <cell r="E27">
            <v>0</v>
          </cell>
          <cell r="F27">
            <v>6206886250</v>
          </cell>
        </row>
        <row r="28">
          <cell r="B28" t="str">
            <v>MAIN GATE</v>
          </cell>
          <cell r="C28">
            <v>0</v>
          </cell>
          <cell r="D28">
            <v>0</v>
          </cell>
          <cell r="E28">
            <v>0</v>
          </cell>
          <cell r="F28">
            <v>243451798</v>
          </cell>
        </row>
        <row r="29">
          <cell r="B29" t="str">
            <v>LAUNDRY BUILDING</v>
          </cell>
          <cell r="C29">
            <v>0</v>
          </cell>
          <cell r="D29">
            <v>0</v>
          </cell>
          <cell r="E29">
            <v>0</v>
          </cell>
          <cell r="F29">
            <v>190616371.25</v>
          </cell>
        </row>
        <row r="30">
          <cell r="B30" t="str">
            <v>MAINTENANCE BUILDINGS - 6Nr.</v>
          </cell>
          <cell r="C30">
            <v>0</v>
          </cell>
          <cell r="D30">
            <v>0</v>
          </cell>
          <cell r="E30">
            <v>0</v>
          </cell>
          <cell r="F30">
            <v>690400170</v>
          </cell>
        </row>
        <row r="31">
          <cell r="B31" t="str">
            <v>UTILITY YARD</v>
          </cell>
          <cell r="C31">
            <v>0</v>
          </cell>
          <cell r="D31">
            <v>0</v>
          </cell>
          <cell r="E31">
            <v>0</v>
          </cell>
          <cell r="F31">
            <v>56214500</v>
          </cell>
        </row>
        <row r="32">
          <cell r="B32" t="str">
            <v>TOTAL BILL No. 2 | INFRASTRUCTURE TO SUMMARY</v>
          </cell>
          <cell r="C32">
            <v>0</v>
          </cell>
          <cell r="D32">
            <v>0</v>
          </cell>
          <cell r="E32">
            <v>0</v>
          </cell>
          <cell r="F32">
            <v>30701637709.25</v>
          </cell>
        </row>
        <row r="33">
          <cell r="B33" t="str">
            <v xml:space="preserve">SERIES Nr. 100 BULK EXCAVATIONS </v>
          </cell>
          <cell r="C33">
            <v>0</v>
          </cell>
          <cell r="D33">
            <v>0</v>
          </cell>
          <cell r="E33">
            <v>0</v>
          </cell>
          <cell r="F33">
            <v>0</v>
          </cell>
        </row>
        <row r="34">
          <cell r="B34" t="str">
            <v>SITE CLEARANCE</v>
          </cell>
          <cell r="C34">
            <v>0</v>
          </cell>
          <cell r="D34">
            <v>0</v>
          </cell>
          <cell r="E34">
            <v>0</v>
          </cell>
          <cell r="F34">
            <v>0</v>
          </cell>
        </row>
        <row r="35">
          <cell r="B35" t="str">
            <v>Site grading, levelling and compacting the project area earth layers should not be more than 200mm thick, watering the surface to achieve optimum moisture content, breaking the clods, remove vegetation and other unwanted materials etc, spreading, grading to required slope and compacting the ground surface to minimum density</v>
          </cell>
          <cell r="C35" t="str">
            <v>m2</v>
          </cell>
          <cell r="D35">
            <v>9870</v>
          </cell>
          <cell r="E35">
            <v>1200</v>
          </cell>
          <cell r="F35">
            <v>11844000</v>
          </cell>
        </row>
        <row r="36">
          <cell r="B36" t="str">
            <v>BULK EARTHWORKS</v>
          </cell>
          <cell r="C36">
            <v>0</v>
          </cell>
          <cell r="D36">
            <v>0</v>
          </cell>
          <cell r="E36">
            <v>0</v>
          </cell>
          <cell r="F36">
            <v>0</v>
          </cell>
        </row>
        <row r="37">
          <cell r="B37" t="str">
            <v>Open face excavation to form platforms under building and hauling and spreading materials at approved dump site and / or stockpile on site.</v>
          </cell>
          <cell r="C37">
            <v>0</v>
          </cell>
          <cell r="D37">
            <v>0</v>
          </cell>
          <cell r="E37">
            <v>0</v>
          </cell>
          <cell r="F37">
            <v>0</v>
          </cell>
        </row>
        <row r="38">
          <cell r="B38" t="str">
            <v>Generally</v>
          </cell>
          <cell r="C38" t="str">
            <v>m3</v>
          </cell>
          <cell r="D38">
            <v>293281</v>
          </cell>
          <cell r="E38">
            <v>3800</v>
          </cell>
          <cell r="F38">
            <v>1114467800</v>
          </cell>
        </row>
        <row r="39">
          <cell r="B39" t="str">
            <v>Ditto in rock</v>
          </cell>
          <cell r="C39" t="str">
            <v>m3</v>
          </cell>
          <cell r="D39">
            <v>716</v>
          </cell>
          <cell r="E39">
            <v>17600</v>
          </cell>
          <cell r="F39">
            <v>12601600</v>
          </cell>
        </row>
        <row r="40">
          <cell r="B40" t="str">
            <v>Selected earth filling obtained from the excavations and/or prescribed stock piles on site, including haulage from the perimeter of the excavations or stock piles, compacted to 95% Mod AASHTO density</v>
          </cell>
          <cell r="C40">
            <v>0</v>
          </cell>
          <cell r="D40">
            <v>0</v>
          </cell>
          <cell r="E40">
            <v>0</v>
          </cell>
          <cell r="F40">
            <v>0</v>
          </cell>
        </row>
        <row r="41">
          <cell r="B41" t="str">
            <v>Generally</v>
          </cell>
          <cell r="C41" t="str">
            <v>m3</v>
          </cell>
          <cell r="D41">
            <v>83713</v>
          </cell>
          <cell r="E41">
            <v>4400</v>
          </cell>
          <cell r="F41">
            <v>368337200</v>
          </cell>
        </row>
        <row r="42">
          <cell r="B42" t="str">
            <v>To roadways and parkings to make up levels</v>
          </cell>
          <cell r="C42" t="str">
            <v>m3</v>
          </cell>
          <cell r="D42">
            <v>16430</v>
          </cell>
          <cell r="E42">
            <v>4400</v>
          </cell>
          <cell r="F42">
            <v>72292000</v>
          </cell>
        </row>
        <row r="43">
          <cell r="B43" t="str">
            <v>Filling of natural gravel material / murrum supplied by the contractor, compacted to 95% Mod AASHTO density</v>
          </cell>
          <cell r="C43">
            <v>0</v>
          </cell>
          <cell r="D43">
            <v>0</v>
          </cell>
          <cell r="E43">
            <v>0</v>
          </cell>
          <cell r="F43">
            <v>0</v>
          </cell>
        </row>
        <row r="44">
          <cell r="B44" t="str">
            <v>Generally</v>
          </cell>
          <cell r="C44" t="str">
            <v>m3</v>
          </cell>
          <cell r="D44">
            <v>20930</v>
          </cell>
          <cell r="E44">
            <v>12000</v>
          </cell>
          <cell r="F44">
            <v>251160000</v>
          </cell>
        </row>
        <row r="45">
          <cell r="B45" t="str">
            <v xml:space="preserve">Keeping excavations free of water </v>
          </cell>
          <cell r="C45">
            <v>0</v>
          </cell>
          <cell r="D45">
            <v>0</v>
          </cell>
          <cell r="E45">
            <v>0</v>
          </cell>
          <cell r="F45">
            <v>0</v>
          </cell>
        </row>
        <row r="46">
          <cell r="B46" t="str">
            <v>Keeping excavations free of water, other than subterranean water</v>
          </cell>
          <cell r="C46" t="str">
            <v>item</v>
          </cell>
          <cell r="D46">
            <v>1</v>
          </cell>
          <cell r="E46">
            <v>5000000</v>
          </cell>
          <cell r="F46">
            <v>5000000</v>
          </cell>
        </row>
        <row r="47">
          <cell r="B47" t="str">
            <v>Surplus material from excavations and/or stock piles on site, to a dumping site to be located by the contractor</v>
          </cell>
          <cell r="C47">
            <v>0</v>
          </cell>
          <cell r="D47">
            <v>0</v>
          </cell>
          <cell r="E47">
            <v>0</v>
          </cell>
          <cell r="F47">
            <v>0</v>
          </cell>
        </row>
        <row r="48">
          <cell r="B48" t="str">
            <v>Generally</v>
          </cell>
          <cell r="C48" t="str">
            <v>m3</v>
          </cell>
          <cell r="D48">
            <v>209567</v>
          </cell>
          <cell r="E48">
            <v>4000</v>
          </cell>
          <cell r="F48">
            <v>838268000</v>
          </cell>
        </row>
        <row r="49">
          <cell r="B49" t="str">
            <v>REMOVAL OF DUMPED MATERIAL</v>
          </cell>
          <cell r="C49">
            <v>0</v>
          </cell>
          <cell r="D49">
            <v>0</v>
          </cell>
          <cell r="E49">
            <v>0</v>
          </cell>
          <cell r="F49">
            <v>0</v>
          </cell>
        </row>
        <row r="50">
          <cell r="B50" t="str">
            <v>Earth filling obtained from dumped soil on site, onto trucks, including haulage from the perimeter of the excavations,  to a dumping site to be located by the contractor</v>
          </cell>
          <cell r="C50">
            <v>0</v>
          </cell>
          <cell r="D50">
            <v>0</v>
          </cell>
          <cell r="E50">
            <v>0</v>
          </cell>
          <cell r="F50">
            <v>0</v>
          </cell>
        </row>
        <row r="51">
          <cell r="B51" t="str">
            <v>Generally</v>
          </cell>
          <cell r="C51" t="str">
            <v>m3</v>
          </cell>
          <cell r="D51">
            <v>186890</v>
          </cell>
          <cell r="E51">
            <v>4400</v>
          </cell>
          <cell r="F51">
            <v>822316000</v>
          </cell>
        </row>
        <row r="52">
          <cell r="B52" t="str">
            <v>TOTAL SERIES Nr. 100 BULK EXCAVATIONS  TO SUMMARY</v>
          </cell>
          <cell r="C52">
            <v>0</v>
          </cell>
          <cell r="D52">
            <v>0</v>
          </cell>
          <cell r="E52">
            <v>0</v>
          </cell>
          <cell r="F52">
            <v>3496286600</v>
          </cell>
        </row>
        <row r="53">
          <cell r="B53" t="str">
            <v>SERIES Nr. 200 RETAINING WALLS</v>
          </cell>
          <cell r="C53">
            <v>0</v>
          </cell>
          <cell r="D53">
            <v>0</v>
          </cell>
          <cell r="E53">
            <v>0</v>
          </cell>
          <cell r="F53">
            <v>0</v>
          </cell>
        </row>
        <row r="54">
          <cell r="B54" t="str">
            <v>STONE RETAINING WALLS (SHORT WALLS)</v>
          </cell>
          <cell r="C54">
            <v>0</v>
          </cell>
          <cell r="D54">
            <v>0</v>
          </cell>
          <cell r="E54">
            <v>0</v>
          </cell>
          <cell r="F54">
            <v>0</v>
          </cell>
        </row>
        <row r="55">
          <cell r="B55" t="str">
            <v>The following in natural stone retaining walls;</v>
          </cell>
          <cell r="C55">
            <v>0</v>
          </cell>
          <cell r="D55">
            <v>0</v>
          </cell>
          <cell r="E55">
            <v>0</v>
          </cell>
          <cell r="F55">
            <v>0</v>
          </cell>
        </row>
        <row r="56">
          <cell r="B56" t="str">
            <v>EXCAVATIONS</v>
          </cell>
          <cell r="C56">
            <v>0</v>
          </cell>
          <cell r="D56">
            <v>0</v>
          </cell>
          <cell r="E56">
            <v>0</v>
          </cell>
          <cell r="F56">
            <v>0</v>
          </cell>
        </row>
        <row r="57">
          <cell r="B57" t="str">
            <v>Excavating trenches to receive foundations commencing from reduced level: not exceeding 1.5m deep.</v>
          </cell>
          <cell r="C57" t="str">
            <v>m3</v>
          </cell>
          <cell r="D57">
            <v>5525</v>
          </cell>
          <cell r="E57">
            <v>2750</v>
          </cell>
          <cell r="F57">
            <v>15193750</v>
          </cell>
        </row>
        <row r="58">
          <cell r="B58" t="str">
            <v>Extra over all excavations for excavating in compacted gravel, decomposed rock and hard murram.</v>
          </cell>
          <cell r="C58" t="str">
            <v>m3</v>
          </cell>
          <cell r="D58">
            <v>553</v>
          </cell>
          <cell r="E58">
            <v>3560</v>
          </cell>
          <cell r="F58">
            <v>1968680</v>
          </cell>
        </row>
        <row r="59">
          <cell r="B59" t="str">
            <v>Return, fill and ram selected excavated materials around foundations; deposit in 150mm layers and compact to 98% MDD.</v>
          </cell>
          <cell r="C59" t="str">
            <v>m3</v>
          </cell>
          <cell r="D59">
            <v>3315</v>
          </cell>
          <cell r="E59">
            <v>4450</v>
          </cell>
          <cell r="F59">
            <v>14751750</v>
          </cell>
        </row>
        <row r="60">
          <cell r="B60" t="str">
            <v>Cart away surplus material</v>
          </cell>
          <cell r="C60" t="str">
            <v>m3</v>
          </cell>
          <cell r="D60">
            <v>2210</v>
          </cell>
          <cell r="E60">
            <v>4450</v>
          </cell>
          <cell r="F60">
            <v>9834500</v>
          </cell>
        </row>
        <row r="61">
          <cell r="B61" t="str">
            <v>DISPOSAL OF WATER</v>
          </cell>
          <cell r="C61">
            <v>0</v>
          </cell>
          <cell r="D61">
            <v>0</v>
          </cell>
          <cell r="E61">
            <v>0</v>
          </cell>
          <cell r="F61">
            <v>0</v>
          </cell>
        </row>
        <row r="62">
          <cell r="B62" t="str">
            <v>Allow for keeping all excavations free from water (except spring and running water) by pumping, bailing or other means necessary.</v>
          </cell>
          <cell r="C62" t="str">
            <v>item</v>
          </cell>
          <cell r="D62">
            <v>1</v>
          </cell>
          <cell r="E62">
            <v>267000</v>
          </cell>
          <cell r="F62">
            <v>267000</v>
          </cell>
        </row>
        <row r="63">
          <cell r="B63" t="str">
            <v>PLANKING AND STRUTTING</v>
          </cell>
          <cell r="C63">
            <v>0</v>
          </cell>
          <cell r="D63">
            <v>0</v>
          </cell>
          <cell r="E63">
            <v>0</v>
          </cell>
          <cell r="F63">
            <v>0</v>
          </cell>
        </row>
        <row r="64">
          <cell r="B64" t="str">
            <v>Allow for provision and subsequent removal of planking and strutting to uphold and maintain all faces of excavations generally.</v>
          </cell>
          <cell r="C64" t="str">
            <v>item</v>
          </cell>
          <cell r="D64">
            <v>1</v>
          </cell>
          <cell r="E64">
            <v>2500</v>
          </cell>
          <cell r="F64">
            <v>2500</v>
          </cell>
        </row>
        <row r="65">
          <cell r="B65" t="str">
            <v>CONCRETE</v>
          </cell>
          <cell r="C65">
            <v>0</v>
          </cell>
          <cell r="D65">
            <v>0</v>
          </cell>
          <cell r="E65">
            <v>0</v>
          </cell>
          <cell r="F65">
            <v>0</v>
          </cell>
        </row>
        <row r="66">
          <cell r="B66" t="str">
            <v>In-situ concrete : class C15/20mm aggregate</v>
          </cell>
          <cell r="C66">
            <v>0</v>
          </cell>
          <cell r="D66">
            <v>0</v>
          </cell>
          <cell r="E66">
            <v>0</v>
          </cell>
          <cell r="F66">
            <v>0</v>
          </cell>
        </row>
        <row r="67">
          <cell r="B67" t="str">
            <v>50mm thick blinding to foundations</v>
          </cell>
          <cell r="C67" t="str">
            <v>m3</v>
          </cell>
          <cell r="D67">
            <v>553</v>
          </cell>
          <cell r="E67">
            <v>140000</v>
          </cell>
          <cell r="F67">
            <v>77420000</v>
          </cell>
        </row>
        <row r="68">
          <cell r="B68" t="str">
            <v>PRECAST CONCRETE</v>
          </cell>
          <cell r="C68">
            <v>0</v>
          </cell>
          <cell r="D68">
            <v>0</v>
          </cell>
          <cell r="E68">
            <v>0</v>
          </cell>
          <cell r="F68">
            <v>0</v>
          </cell>
        </row>
        <row r="69">
          <cell r="B69" t="str">
            <v>Precast concrete class C35; reinforced as necessary and finished fair face on all exposed surfaces.</v>
          </cell>
          <cell r="C69">
            <v>0</v>
          </cell>
          <cell r="D69">
            <v>0</v>
          </cell>
          <cell r="E69">
            <v>0</v>
          </cell>
          <cell r="F69">
            <v>0</v>
          </cell>
        </row>
        <row r="70">
          <cell r="B70" t="str">
            <v>375 x 75mm thick copping</v>
          </cell>
          <cell r="C70" t="str">
            <v>lm</v>
          </cell>
          <cell r="D70">
            <v>9700</v>
          </cell>
          <cell r="E70">
            <v>10590</v>
          </cell>
          <cell r="F70">
            <v>102723000</v>
          </cell>
        </row>
        <row r="71">
          <cell r="B71" t="str">
            <v>FILLING</v>
          </cell>
          <cell r="C71">
            <v>0</v>
          </cell>
          <cell r="D71">
            <v>0</v>
          </cell>
          <cell r="E71">
            <v>0</v>
          </cell>
          <cell r="F71">
            <v>0</v>
          </cell>
        </row>
        <row r="72">
          <cell r="B72" t="str">
            <v>20mm aggregate filling behind retaining walls</v>
          </cell>
          <cell r="C72" t="str">
            <v>m3</v>
          </cell>
          <cell r="D72">
            <v>11050</v>
          </cell>
          <cell r="E72">
            <v>10590</v>
          </cell>
          <cell r="F72">
            <v>117019500</v>
          </cell>
        </row>
        <row r="73">
          <cell r="B73" t="str">
            <v>Piping</v>
          </cell>
          <cell r="C73">
            <v>0</v>
          </cell>
          <cell r="D73">
            <v>0</v>
          </cell>
          <cell r="E73">
            <v>0</v>
          </cell>
          <cell r="F73">
            <v>0</v>
          </cell>
        </row>
        <row r="74">
          <cell r="B74" t="str">
            <v>50mm Ø ABS PN 10 pipes in weep holes.</v>
          </cell>
          <cell r="C74" t="str">
            <v>lm</v>
          </cell>
          <cell r="D74">
            <v>14550</v>
          </cell>
          <cell r="E74">
            <v>7030</v>
          </cell>
          <cell r="F74">
            <v>102286500</v>
          </cell>
        </row>
        <row r="75">
          <cell r="B75" t="str">
            <v>110mm Ø perforated HDPE pipe PN 10 with 19mm dia aggregate and geotextile lining in behind retaining walls</v>
          </cell>
          <cell r="C75" t="str">
            <v>lm</v>
          </cell>
          <cell r="D75">
            <v>9700</v>
          </cell>
          <cell r="E75">
            <v>30970</v>
          </cell>
          <cell r="F75">
            <v>300409000</v>
          </cell>
        </row>
        <row r="76">
          <cell r="B76" t="str">
            <v>Total carried forward</v>
          </cell>
          <cell r="C76">
            <v>0</v>
          </cell>
          <cell r="D76">
            <v>0</v>
          </cell>
          <cell r="E76">
            <v>0</v>
          </cell>
          <cell r="F76">
            <v>741876180</v>
          </cell>
        </row>
        <row r="77">
          <cell r="B77" t="str">
            <v>Total brought forward</v>
          </cell>
          <cell r="C77">
            <v>0</v>
          </cell>
          <cell r="D77">
            <v>0</v>
          </cell>
          <cell r="E77">
            <v>0</v>
          </cell>
          <cell r="F77">
            <v>741876180</v>
          </cell>
        </row>
        <row r="78">
          <cell r="B78" t="str">
            <v>MASONRY</v>
          </cell>
          <cell r="C78">
            <v>0</v>
          </cell>
          <cell r="D78">
            <v>0</v>
          </cell>
          <cell r="E78">
            <v>0</v>
          </cell>
          <cell r="F78">
            <v>0</v>
          </cell>
        </row>
        <row r="79">
          <cell r="B79" t="str">
            <v>Local igneous stone; 100 - 300mm high random rubble course in natural faces; bedding and jointing in cement and sand mortar (1:5); recessed mortar joints; flush surfaces.</v>
          </cell>
          <cell r="C79">
            <v>0</v>
          </cell>
          <cell r="D79">
            <v>0</v>
          </cell>
          <cell r="E79">
            <v>0</v>
          </cell>
          <cell r="F79">
            <v>0</v>
          </cell>
        </row>
        <row r="80">
          <cell r="B80" t="str">
            <v>Retaining wall from locally sourced rough cut stone laid in 1:3 sand cement mortar and with flush joints, with vertical back face and raking front face.</v>
          </cell>
          <cell r="C80" t="str">
            <v>m3</v>
          </cell>
          <cell r="D80">
            <v>12626</v>
          </cell>
          <cell r="E80">
            <v>80100</v>
          </cell>
          <cell r="F80">
            <v>1011342600</v>
          </cell>
        </row>
        <row r="81">
          <cell r="B81" t="str">
            <v>FACEWORK</v>
          </cell>
          <cell r="C81">
            <v>0</v>
          </cell>
          <cell r="D81">
            <v>0</v>
          </cell>
          <cell r="E81">
            <v>0</v>
          </cell>
          <cell r="F81">
            <v>0</v>
          </cell>
        </row>
        <row r="82">
          <cell r="B82" t="str">
            <v>250mm thick approved volcanic walls of uncoursed randomn stone to the engineer's approval, including facing and pointing on one side and  including wire tie backs as required</v>
          </cell>
          <cell r="C82" t="str">
            <v>m2</v>
          </cell>
          <cell r="D82">
            <v>11050</v>
          </cell>
          <cell r="E82">
            <v>60000</v>
          </cell>
          <cell r="F82">
            <v>663000000</v>
          </cell>
        </row>
        <row r="83">
          <cell r="B83" t="str">
            <v>REINFORCED CONCRETE RETAINING WALLS</v>
          </cell>
          <cell r="C83">
            <v>0</v>
          </cell>
          <cell r="D83">
            <v>0</v>
          </cell>
          <cell r="E83">
            <v>0</v>
          </cell>
          <cell r="F83">
            <v>0</v>
          </cell>
        </row>
        <row r="84">
          <cell r="B84" t="str">
            <v>The following in reinforced concrete retaining walls;</v>
          </cell>
          <cell r="C84">
            <v>0</v>
          </cell>
          <cell r="D84">
            <v>0</v>
          </cell>
          <cell r="E84">
            <v>0</v>
          </cell>
          <cell r="F84">
            <v>0</v>
          </cell>
        </row>
        <row r="85">
          <cell r="B85" t="str">
            <v>Excavating trenches to receive foundations commencing from reduced level: not exceeding 1.5m deep.</v>
          </cell>
          <cell r="C85" t="str">
            <v>m3</v>
          </cell>
          <cell r="D85">
            <v>2209</v>
          </cell>
          <cell r="E85">
            <v>2750</v>
          </cell>
          <cell r="F85">
            <v>6074750</v>
          </cell>
        </row>
        <row r="86">
          <cell r="B86" t="str">
            <v>Extra over all excavations for excavating in compacted gravel, decomposed rock and hard murram.</v>
          </cell>
          <cell r="C86" t="str">
            <v>m3</v>
          </cell>
          <cell r="D86">
            <v>221</v>
          </cell>
          <cell r="E86">
            <v>3560</v>
          </cell>
          <cell r="F86">
            <v>786760</v>
          </cell>
        </row>
        <row r="87">
          <cell r="B87" t="str">
            <v>Return, fill and ram selected excavated materials around foundations; deposit in 150mm layers and compact to 98% MDD.</v>
          </cell>
          <cell r="C87" t="str">
            <v>m3</v>
          </cell>
          <cell r="D87">
            <v>1325</v>
          </cell>
          <cell r="E87">
            <v>4450</v>
          </cell>
          <cell r="F87">
            <v>5896250</v>
          </cell>
        </row>
        <row r="88">
          <cell r="B88" t="str">
            <v>Cart away surplus material</v>
          </cell>
          <cell r="C88" t="str">
            <v>m3</v>
          </cell>
          <cell r="D88">
            <v>884</v>
          </cell>
          <cell r="E88">
            <v>4450</v>
          </cell>
          <cell r="F88">
            <v>3933800</v>
          </cell>
        </row>
        <row r="89">
          <cell r="B89" t="str">
            <v>DISPOSAL OF WATER</v>
          </cell>
          <cell r="C89">
            <v>0</v>
          </cell>
          <cell r="D89">
            <v>0</v>
          </cell>
          <cell r="E89">
            <v>0</v>
          </cell>
          <cell r="F89">
            <v>0</v>
          </cell>
        </row>
        <row r="90">
          <cell r="B90" t="str">
            <v>Allow for keeping all excavations free from water (except spring and running water) by pumping, bailing or other means necessary.</v>
          </cell>
          <cell r="C90" t="str">
            <v>item</v>
          </cell>
          <cell r="D90">
            <v>1</v>
          </cell>
          <cell r="E90">
            <v>267000</v>
          </cell>
          <cell r="F90">
            <v>267000</v>
          </cell>
        </row>
        <row r="91">
          <cell r="B91" t="str">
            <v>PLANKING AND STRUTTING</v>
          </cell>
          <cell r="C91">
            <v>0</v>
          </cell>
          <cell r="D91">
            <v>0</v>
          </cell>
          <cell r="E91">
            <v>0</v>
          </cell>
          <cell r="F91">
            <v>0</v>
          </cell>
        </row>
        <row r="92">
          <cell r="B92" t="str">
            <v>Allow for provision and subsequent removal of planking and strutting to uphold and maintain all faces of excavations generally.</v>
          </cell>
          <cell r="C92" t="str">
            <v>item</v>
          </cell>
          <cell r="D92">
            <v>1</v>
          </cell>
          <cell r="E92">
            <v>2500</v>
          </cell>
          <cell r="F92">
            <v>2500</v>
          </cell>
        </row>
        <row r="93">
          <cell r="B93" t="str">
            <v>PRECAST CONCRETE</v>
          </cell>
          <cell r="C93">
            <v>0</v>
          </cell>
          <cell r="D93">
            <v>0</v>
          </cell>
          <cell r="E93">
            <v>0</v>
          </cell>
          <cell r="F93">
            <v>0</v>
          </cell>
        </row>
        <row r="94">
          <cell r="B94" t="str">
            <v>Precast concrete class C35; reinforced as necessary and finished fair face on all exposed surfaces.</v>
          </cell>
          <cell r="C94">
            <v>0</v>
          </cell>
          <cell r="D94">
            <v>0</v>
          </cell>
          <cell r="E94">
            <v>0</v>
          </cell>
          <cell r="F94">
            <v>0</v>
          </cell>
        </row>
        <row r="95">
          <cell r="B95" t="str">
            <v>375 x 75mm thick copping</v>
          </cell>
          <cell r="C95" t="str">
            <v>lm</v>
          </cell>
          <cell r="D95">
            <v>750</v>
          </cell>
          <cell r="E95">
            <v>10590</v>
          </cell>
          <cell r="F95">
            <v>7942500</v>
          </cell>
        </row>
        <row r="96">
          <cell r="B96" t="str">
            <v>Total carried forward</v>
          </cell>
          <cell r="C96">
            <v>0</v>
          </cell>
          <cell r="D96">
            <v>0</v>
          </cell>
          <cell r="E96">
            <v>0</v>
          </cell>
          <cell r="F96">
            <v>2441122340</v>
          </cell>
        </row>
        <row r="97">
          <cell r="B97" t="str">
            <v>Total brought forward</v>
          </cell>
          <cell r="C97">
            <v>0</v>
          </cell>
          <cell r="D97">
            <v>0</v>
          </cell>
          <cell r="E97">
            <v>0</v>
          </cell>
          <cell r="F97">
            <v>2441122340</v>
          </cell>
        </row>
        <row r="98">
          <cell r="B98" t="str">
            <v>FILLING</v>
          </cell>
          <cell r="C98">
            <v>0</v>
          </cell>
          <cell r="D98">
            <v>0</v>
          </cell>
          <cell r="E98">
            <v>0</v>
          </cell>
          <cell r="F98">
            <v>0</v>
          </cell>
        </row>
        <row r="99">
          <cell r="B99" t="str">
            <v>20mm aggregate filling behind retaining walls</v>
          </cell>
          <cell r="C99" t="str">
            <v>m3</v>
          </cell>
          <cell r="D99">
            <v>1061</v>
          </cell>
          <cell r="E99">
            <v>10590</v>
          </cell>
          <cell r="F99">
            <v>11235990</v>
          </cell>
        </row>
        <row r="100">
          <cell r="B100" t="str">
            <v>Perforated pipe</v>
          </cell>
          <cell r="C100">
            <v>0</v>
          </cell>
          <cell r="D100">
            <v>0</v>
          </cell>
          <cell r="E100">
            <v>0</v>
          </cell>
          <cell r="F100">
            <v>0</v>
          </cell>
        </row>
        <row r="101">
          <cell r="B101" t="str">
            <v>110mm Ø perforated HDPE pipe PN 10 with 19mm dia aggregate and geotextile lining in behind retaining walls</v>
          </cell>
          <cell r="C101" t="str">
            <v>lm</v>
          </cell>
          <cell r="D101">
            <v>750</v>
          </cell>
          <cell r="E101">
            <v>30970</v>
          </cell>
          <cell r="F101">
            <v>23227500</v>
          </cell>
        </row>
        <row r="102">
          <cell r="B102" t="str">
            <v>CONCRETE</v>
          </cell>
          <cell r="C102">
            <v>0</v>
          </cell>
          <cell r="D102">
            <v>0</v>
          </cell>
          <cell r="E102">
            <v>0</v>
          </cell>
          <cell r="F102">
            <v>0</v>
          </cell>
        </row>
        <row r="103">
          <cell r="B103" t="str">
            <v>In-situ concrete : class C15/20mm aggregate</v>
          </cell>
          <cell r="C103">
            <v>0</v>
          </cell>
          <cell r="D103">
            <v>0</v>
          </cell>
          <cell r="E103">
            <v>0</v>
          </cell>
          <cell r="F103">
            <v>0</v>
          </cell>
        </row>
        <row r="104">
          <cell r="B104" t="str">
            <v>50mm thick blinding to foundations</v>
          </cell>
          <cell r="C104" t="str">
            <v>m3</v>
          </cell>
          <cell r="D104">
            <v>538</v>
          </cell>
          <cell r="E104">
            <v>140000</v>
          </cell>
          <cell r="F104">
            <v>75320000</v>
          </cell>
        </row>
        <row r="105">
          <cell r="B105" t="str">
            <v>In-situ reinforced vibrated concrete class C30/37 20mm aggregate to BS EN 1992-1-12004 : in.</v>
          </cell>
          <cell r="C105">
            <v>0</v>
          </cell>
          <cell r="D105">
            <v>0</v>
          </cell>
          <cell r="E105">
            <v>0</v>
          </cell>
          <cell r="F105" t="str">
            <v/>
          </cell>
        </row>
        <row r="106">
          <cell r="B106" t="str">
            <v>Retaining wall foundations</v>
          </cell>
          <cell r="C106" t="str">
            <v>m3</v>
          </cell>
          <cell r="D106">
            <v>814</v>
          </cell>
          <cell r="E106">
            <v>180000</v>
          </cell>
          <cell r="F106">
            <v>146520000</v>
          </cell>
        </row>
        <row r="107">
          <cell r="B107" t="str">
            <v>250mm thick retaining wall</v>
          </cell>
          <cell r="C107" t="str">
            <v>m3</v>
          </cell>
          <cell r="D107">
            <v>936</v>
          </cell>
          <cell r="E107">
            <v>180000</v>
          </cell>
          <cell r="F107">
            <v>168480000</v>
          </cell>
        </row>
        <row r="108">
          <cell r="B108" t="str">
            <v>REINFORCEMENT</v>
          </cell>
          <cell r="C108">
            <v>0</v>
          </cell>
          <cell r="D108">
            <v>0</v>
          </cell>
          <cell r="E108">
            <v>0</v>
          </cell>
          <cell r="F108" t="str">
            <v/>
          </cell>
        </row>
        <row r="109">
          <cell r="B109"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09">
            <v>0</v>
          </cell>
          <cell r="D109">
            <v>0</v>
          </cell>
          <cell r="E109">
            <v>0</v>
          </cell>
          <cell r="F109">
            <v>0</v>
          </cell>
        </row>
        <row r="110">
          <cell r="B110" t="str">
            <v>32mm ø bars</v>
          </cell>
          <cell r="C110" t="str">
            <v>kg</v>
          </cell>
          <cell r="D110">
            <v>34995</v>
          </cell>
          <cell r="E110">
            <v>1250</v>
          </cell>
          <cell r="F110">
            <v>43743750</v>
          </cell>
        </row>
        <row r="111">
          <cell r="B111" t="str">
            <v>25mm ø bars</v>
          </cell>
          <cell r="C111" t="str">
            <v>kg</v>
          </cell>
          <cell r="D111">
            <v>87488</v>
          </cell>
          <cell r="E111">
            <v>1250</v>
          </cell>
          <cell r="F111">
            <v>109360000</v>
          </cell>
        </row>
        <row r="112">
          <cell r="B112" t="str">
            <v>20mm ø bars</v>
          </cell>
          <cell r="C112" t="str">
            <v>kg</v>
          </cell>
          <cell r="D112">
            <v>27996</v>
          </cell>
          <cell r="E112">
            <v>1250</v>
          </cell>
          <cell r="F112">
            <v>34995000</v>
          </cell>
        </row>
        <row r="113">
          <cell r="B113" t="str">
            <v>16mm ø bars</v>
          </cell>
          <cell r="C113" t="str">
            <v>kg</v>
          </cell>
          <cell r="D113">
            <v>94487</v>
          </cell>
          <cell r="E113">
            <v>1250</v>
          </cell>
          <cell r="F113">
            <v>118108750</v>
          </cell>
        </row>
        <row r="114">
          <cell r="B114" t="str">
            <v>12mm ø bars</v>
          </cell>
          <cell r="C114" t="str">
            <v>kg</v>
          </cell>
          <cell r="D114">
            <v>104985</v>
          </cell>
          <cell r="E114">
            <v>1250</v>
          </cell>
          <cell r="F114">
            <v>131231250</v>
          </cell>
        </row>
        <row r="115">
          <cell r="B115" t="str">
            <v>FORMWORK</v>
          </cell>
          <cell r="C115">
            <v>0</v>
          </cell>
          <cell r="D115">
            <v>0</v>
          </cell>
          <cell r="E115">
            <v>0</v>
          </cell>
          <cell r="F115" t="str">
            <v/>
          </cell>
        </row>
        <row r="116">
          <cell r="B116" t="str">
            <v>Wrot formwork - allow for use of correct type and quality of release agent suitable for a smooth finish to concrete surfaces; steel lined formwork for fair faced concrete finish to;</v>
          </cell>
          <cell r="C116">
            <v>0</v>
          </cell>
          <cell r="D116">
            <v>0</v>
          </cell>
          <cell r="E116">
            <v>0</v>
          </cell>
          <cell r="F116" t="str">
            <v/>
          </cell>
        </row>
        <row r="117">
          <cell r="B117" t="str">
            <v>Sides; retaining wall bases</v>
          </cell>
          <cell r="C117" t="str">
            <v>m2</v>
          </cell>
          <cell r="D117">
            <v>525</v>
          </cell>
          <cell r="E117">
            <v>7220</v>
          </cell>
          <cell r="F117">
            <v>3790500</v>
          </cell>
        </row>
        <row r="118">
          <cell r="B118" t="str">
            <v>Sides; retaining walls</v>
          </cell>
          <cell r="C118" t="str">
            <v>m2</v>
          </cell>
          <cell r="D118">
            <v>7075</v>
          </cell>
          <cell r="E118">
            <v>7220</v>
          </cell>
          <cell r="F118">
            <v>51081500</v>
          </cell>
        </row>
        <row r="119">
          <cell r="B119">
            <v>0</v>
          </cell>
          <cell r="C119">
            <v>0</v>
          </cell>
          <cell r="D119">
            <v>0</v>
          </cell>
          <cell r="E119">
            <v>0</v>
          </cell>
          <cell r="F119">
            <v>0</v>
          </cell>
        </row>
        <row r="120">
          <cell r="B120" t="str">
            <v>Total carried forward</v>
          </cell>
          <cell r="C120">
            <v>0</v>
          </cell>
          <cell r="D120">
            <v>0</v>
          </cell>
          <cell r="E120">
            <v>0</v>
          </cell>
          <cell r="F120">
            <v>3358216580</v>
          </cell>
        </row>
        <row r="121">
          <cell r="B121" t="str">
            <v>Total brought forward</v>
          </cell>
          <cell r="C121">
            <v>0</v>
          </cell>
          <cell r="D121">
            <v>0</v>
          </cell>
          <cell r="E121">
            <v>0</v>
          </cell>
          <cell r="F121">
            <v>3358216580</v>
          </cell>
        </row>
        <row r="122">
          <cell r="B122" t="str">
            <v>WATERPROOFING</v>
          </cell>
          <cell r="C122">
            <v>0</v>
          </cell>
          <cell r="D122">
            <v>0</v>
          </cell>
          <cell r="E122">
            <v>0</v>
          </cell>
          <cell r="F122" t="str">
            <v/>
          </cell>
        </row>
        <row r="123">
          <cell r="B123" t="str">
            <v>"KÖSTER KBE Liquid Film" bitumen waterproofing membrane laid in accordance with the Manufacturer's instructions.</v>
          </cell>
          <cell r="C123">
            <v>0</v>
          </cell>
          <cell r="D123">
            <v>0</v>
          </cell>
          <cell r="E123">
            <v>0</v>
          </cell>
          <cell r="F123" t="str">
            <v/>
          </cell>
        </row>
        <row r="124">
          <cell r="B124" t="str">
            <v>Sides; retaining wall bases</v>
          </cell>
          <cell r="C124" t="str">
            <v>m2</v>
          </cell>
          <cell r="D124">
            <v>263</v>
          </cell>
          <cell r="E124">
            <v>12000</v>
          </cell>
          <cell r="F124">
            <v>3156000</v>
          </cell>
        </row>
        <row r="125">
          <cell r="B125" t="str">
            <v>Sides; retaining walls</v>
          </cell>
          <cell r="C125" t="str">
            <v>m2</v>
          </cell>
          <cell r="D125">
            <v>3538</v>
          </cell>
          <cell r="E125">
            <v>12000</v>
          </cell>
          <cell r="F125">
            <v>42456000</v>
          </cell>
        </row>
        <row r="126">
          <cell r="B126" t="str">
            <v>FACEWORK</v>
          </cell>
          <cell r="C126">
            <v>0</v>
          </cell>
          <cell r="D126">
            <v>0</v>
          </cell>
          <cell r="E126">
            <v>0</v>
          </cell>
          <cell r="F126">
            <v>0</v>
          </cell>
        </row>
        <row r="127">
          <cell r="B127" t="str">
            <v>250mm thick approved volcanic walls of uncoursed randomn stone to the engineer's approval, including facing and pointing on one side and  including wire tie backs as required</v>
          </cell>
          <cell r="C127" t="str">
            <v>m2</v>
          </cell>
          <cell r="D127">
            <v>3050</v>
          </cell>
          <cell r="E127">
            <v>60000</v>
          </cell>
          <cell r="F127">
            <v>183000000</v>
          </cell>
        </row>
        <row r="128">
          <cell r="B128">
            <v>0</v>
          </cell>
          <cell r="C128">
            <v>0</v>
          </cell>
          <cell r="D128">
            <v>0</v>
          </cell>
          <cell r="E128">
            <v>0</v>
          </cell>
          <cell r="F128">
            <v>0</v>
          </cell>
        </row>
        <row r="129">
          <cell r="B129">
            <v>0</v>
          </cell>
          <cell r="C129">
            <v>0</v>
          </cell>
          <cell r="D129">
            <v>0</v>
          </cell>
          <cell r="E129">
            <v>0</v>
          </cell>
          <cell r="F129">
            <v>0</v>
          </cell>
        </row>
        <row r="130">
          <cell r="B130">
            <v>0</v>
          </cell>
          <cell r="C130">
            <v>0</v>
          </cell>
          <cell r="D130">
            <v>0</v>
          </cell>
          <cell r="E130">
            <v>0</v>
          </cell>
          <cell r="F130">
            <v>0</v>
          </cell>
        </row>
        <row r="131">
          <cell r="B131">
            <v>0</v>
          </cell>
          <cell r="C131">
            <v>0</v>
          </cell>
          <cell r="D131">
            <v>0</v>
          </cell>
          <cell r="E131">
            <v>0</v>
          </cell>
          <cell r="F131">
            <v>0</v>
          </cell>
        </row>
        <row r="132">
          <cell r="B132">
            <v>0</v>
          </cell>
          <cell r="C132">
            <v>0</v>
          </cell>
          <cell r="D132">
            <v>0</v>
          </cell>
          <cell r="E132">
            <v>0</v>
          </cell>
          <cell r="F132">
            <v>0</v>
          </cell>
        </row>
        <row r="133">
          <cell r="B133">
            <v>0</v>
          </cell>
          <cell r="C133">
            <v>0</v>
          </cell>
          <cell r="D133">
            <v>0</v>
          </cell>
          <cell r="E133">
            <v>0</v>
          </cell>
          <cell r="F133">
            <v>0</v>
          </cell>
        </row>
        <row r="134">
          <cell r="B134">
            <v>0</v>
          </cell>
          <cell r="C134">
            <v>0</v>
          </cell>
          <cell r="D134">
            <v>0</v>
          </cell>
          <cell r="E134">
            <v>0</v>
          </cell>
          <cell r="F134">
            <v>0</v>
          </cell>
        </row>
        <row r="135">
          <cell r="B135">
            <v>0</v>
          </cell>
          <cell r="C135">
            <v>0</v>
          </cell>
          <cell r="D135">
            <v>0</v>
          </cell>
          <cell r="E135">
            <v>0</v>
          </cell>
          <cell r="F135">
            <v>0</v>
          </cell>
        </row>
        <row r="136">
          <cell r="B136">
            <v>0</v>
          </cell>
          <cell r="C136">
            <v>0</v>
          </cell>
          <cell r="D136">
            <v>0</v>
          </cell>
          <cell r="E136">
            <v>0</v>
          </cell>
          <cell r="F136">
            <v>0</v>
          </cell>
        </row>
        <row r="137">
          <cell r="B137">
            <v>0</v>
          </cell>
          <cell r="C137">
            <v>0</v>
          </cell>
          <cell r="D137">
            <v>0</v>
          </cell>
          <cell r="E137">
            <v>0</v>
          </cell>
          <cell r="F137">
            <v>0</v>
          </cell>
        </row>
        <row r="138">
          <cell r="B138">
            <v>0</v>
          </cell>
          <cell r="C138">
            <v>0</v>
          </cell>
          <cell r="D138">
            <v>0</v>
          </cell>
          <cell r="E138">
            <v>0</v>
          </cell>
          <cell r="F138">
            <v>0</v>
          </cell>
        </row>
        <row r="139">
          <cell r="B139">
            <v>0</v>
          </cell>
          <cell r="C139">
            <v>0</v>
          </cell>
          <cell r="D139">
            <v>0</v>
          </cell>
          <cell r="E139">
            <v>0</v>
          </cell>
          <cell r="F139">
            <v>0</v>
          </cell>
        </row>
        <row r="140">
          <cell r="B140">
            <v>0</v>
          </cell>
          <cell r="C140">
            <v>0</v>
          </cell>
          <cell r="D140">
            <v>0</v>
          </cell>
          <cell r="E140">
            <v>0</v>
          </cell>
          <cell r="F140">
            <v>0</v>
          </cell>
        </row>
        <row r="141">
          <cell r="B141">
            <v>0</v>
          </cell>
          <cell r="C141">
            <v>0</v>
          </cell>
          <cell r="D141">
            <v>0</v>
          </cell>
          <cell r="E141">
            <v>0</v>
          </cell>
          <cell r="F141">
            <v>0</v>
          </cell>
        </row>
        <row r="142">
          <cell r="B142">
            <v>0</v>
          </cell>
          <cell r="C142">
            <v>0</v>
          </cell>
          <cell r="D142">
            <v>0</v>
          </cell>
          <cell r="E142">
            <v>0</v>
          </cell>
          <cell r="F142">
            <v>0</v>
          </cell>
        </row>
        <row r="143">
          <cell r="B143">
            <v>0</v>
          </cell>
          <cell r="C143">
            <v>0</v>
          </cell>
          <cell r="D143">
            <v>0</v>
          </cell>
          <cell r="E143">
            <v>0</v>
          </cell>
          <cell r="F143">
            <v>0</v>
          </cell>
        </row>
        <row r="144">
          <cell r="B144">
            <v>0</v>
          </cell>
          <cell r="C144">
            <v>0</v>
          </cell>
          <cell r="D144">
            <v>0</v>
          </cell>
          <cell r="E144">
            <v>0</v>
          </cell>
          <cell r="F144">
            <v>0</v>
          </cell>
        </row>
        <row r="145">
          <cell r="B145">
            <v>0</v>
          </cell>
          <cell r="C145">
            <v>0</v>
          </cell>
          <cell r="D145">
            <v>0</v>
          </cell>
          <cell r="E145">
            <v>0</v>
          </cell>
          <cell r="F145">
            <v>0</v>
          </cell>
        </row>
        <row r="146">
          <cell r="B146">
            <v>0</v>
          </cell>
          <cell r="C146">
            <v>0</v>
          </cell>
          <cell r="D146">
            <v>0</v>
          </cell>
          <cell r="E146">
            <v>0</v>
          </cell>
          <cell r="F146">
            <v>0</v>
          </cell>
        </row>
        <row r="147">
          <cell r="B147">
            <v>0</v>
          </cell>
          <cell r="C147">
            <v>0</v>
          </cell>
          <cell r="D147">
            <v>0</v>
          </cell>
          <cell r="E147">
            <v>0</v>
          </cell>
          <cell r="F147">
            <v>0</v>
          </cell>
        </row>
        <row r="148">
          <cell r="B148">
            <v>0</v>
          </cell>
          <cell r="C148">
            <v>0</v>
          </cell>
          <cell r="D148">
            <v>0</v>
          </cell>
          <cell r="E148">
            <v>0</v>
          </cell>
          <cell r="F148">
            <v>0</v>
          </cell>
        </row>
        <row r="149">
          <cell r="B149" t="str">
            <v>TOTAL SERIES Nr. 200 RETAINING WALLS TO SUMMARY</v>
          </cell>
          <cell r="C149">
            <v>0</v>
          </cell>
          <cell r="D149">
            <v>0</v>
          </cell>
          <cell r="E149">
            <v>0</v>
          </cell>
          <cell r="F149">
            <v>3586828580</v>
          </cell>
        </row>
        <row r="150">
          <cell r="B150" t="str">
            <v>SERIES Nr. 300 ROADWAYS &amp; PARKING</v>
          </cell>
          <cell r="C150">
            <v>0</v>
          </cell>
          <cell r="D150">
            <v>0</v>
          </cell>
          <cell r="E150">
            <v>0</v>
          </cell>
          <cell r="F150">
            <v>0</v>
          </cell>
        </row>
        <row r="151">
          <cell r="B151" t="str">
            <v>The following in roadways and parking</v>
          </cell>
          <cell r="C151">
            <v>0</v>
          </cell>
          <cell r="D151">
            <v>0</v>
          </cell>
          <cell r="E151">
            <v>0</v>
          </cell>
          <cell r="F151">
            <v>0</v>
          </cell>
        </row>
        <row r="152">
          <cell r="B152" t="str">
            <v xml:space="preserve">Rip up exposed in-situ sub-grade 150mm depth and re-compact to 95% Mod AASHTO including adding scarifying and adding back material to bring back to original level </v>
          </cell>
          <cell r="C152" t="str">
            <v>m2</v>
          </cell>
          <cell r="D152">
            <v>61630</v>
          </cell>
          <cell r="E152">
            <v>1000</v>
          </cell>
          <cell r="F152">
            <v>61630000</v>
          </cell>
        </row>
        <row r="153">
          <cell r="B153" t="str">
            <v>400mm thick granular material base (broken stone): CBR minimum 80%, compacted to 95% Mod AASHTO</v>
          </cell>
          <cell r="C153" t="str">
            <v>m2</v>
          </cell>
          <cell r="D153">
            <v>3573.9</v>
          </cell>
          <cell r="E153">
            <v>8400</v>
          </cell>
          <cell r="F153">
            <v>30020760</v>
          </cell>
        </row>
        <row r="154">
          <cell r="B154" t="str">
            <v>250mm thick granular material base (broken stone): CBR minimum 80%, compacted to 95% Mod AASHTO</v>
          </cell>
          <cell r="C154" t="str">
            <v>m2</v>
          </cell>
          <cell r="D154">
            <v>486</v>
          </cell>
          <cell r="E154">
            <v>8400</v>
          </cell>
          <cell r="F154">
            <v>4082400</v>
          </cell>
        </row>
        <row r="155">
          <cell r="B155" t="str">
            <v>200mm subbase: CBR minimum 30%, compacted to 95% Mod AASHTO</v>
          </cell>
          <cell r="C155" t="str">
            <v>m2</v>
          </cell>
          <cell r="D155">
            <v>39725</v>
          </cell>
          <cell r="E155">
            <v>5300</v>
          </cell>
          <cell r="F155">
            <v>210542500</v>
          </cell>
        </row>
        <row r="156">
          <cell r="B156" t="str">
            <v>150mm subbase: CBR minimum 30%, compacted to 95% Mod AASHTO</v>
          </cell>
          <cell r="C156" t="str">
            <v>m2</v>
          </cell>
          <cell r="D156">
            <v>6358</v>
          </cell>
          <cell r="E156">
            <v>4000</v>
          </cell>
          <cell r="F156">
            <v>25432000</v>
          </cell>
        </row>
        <row r="157">
          <cell r="B157" t="str">
            <v>200mm thick granular base course: CBR minimum 80%, compacted to 95% Mod AASHTO</v>
          </cell>
          <cell r="C157" t="str">
            <v>m2</v>
          </cell>
          <cell r="D157">
            <v>11973</v>
          </cell>
          <cell r="E157">
            <v>4200</v>
          </cell>
          <cell r="F157">
            <v>50286600</v>
          </cell>
        </row>
        <row r="158">
          <cell r="B158" t="str">
            <v>150mm thick granular base course: CBR minimum 80%, compacted to 95% Mod AASHTO</v>
          </cell>
          <cell r="C158" t="str">
            <v>m2</v>
          </cell>
          <cell r="D158">
            <v>6358</v>
          </cell>
          <cell r="E158">
            <v>3150</v>
          </cell>
          <cell r="F158">
            <v>20027700</v>
          </cell>
        </row>
        <row r="159">
          <cell r="B159" t="str">
            <v>200mm thick granular material base (broken stone): CBR minimum 80%, compacted to 95% Mod AASHTO</v>
          </cell>
          <cell r="C159" t="str">
            <v>m2</v>
          </cell>
          <cell r="D159">
            <v>27752</v>
          </cell>
          <cell r="E159">
            <v>4200</v>
          </cell>
          <cell r="F159">
            <v>116558400</v>
          </cell>
        </row>
        <row r="160">
          <cell r="B160" t="str">
            <v>ASPHALT PAVEMENT</v>
          </cell>
          <cell r="C160">
            <v>0</v>
          </cell>
          <cell r="D160">
            <v>0</v>
          </cell>
          <cell r="E160">
            <v>0</v>
          </cell>
          <cell r="F160">
            <v>0</v>
          </cell>
        </row>
        <row r="161">
          <cell r="B161" t="str">
            <v>Asphalt seal: asphalt seal as per AASHTO M-115, M-140 or M-208.</v>
          </cell>
          <cell r="C161" t="str">
            <v>m2</v>
          </cell>
          <cell r="D161">
            <v>18331</v>
          </cell>
          <cell r="E161">
            <v>3000</v>
          </cell>
          <cell r="F161">
            <v>54993000</v>
          </cell>
        </row>
        <row r="162">
          <cell r="B162" t="str">
            <v>120mm Asphalt Course: AC-20, hot mixed asphalt concrete, 6% minimum asphalt percentage. Aggregate gradation type "B" to CR-2010 and compacted to a minimum 92% AASHTO T-209</v>
          </cell>
          <cell r="C162" t="str">
            <v>m2</v>
          </cell>
          <cell r="D162">
            <v>11973</v>
          </cell>
          <cell r="E162">
            <v>30000</v>
          </cell>
          <cell r="F162">
            <v>359190000</v>
          </cell>
        </row>
        <row r="163">
          <cell r="B163" t="str">
            <v>40mm Asphalt Course: AC-20, hot mixed asphalt concrete, 6% minimum asphalt percentage. Aggregate gradation type "B" to CR-2010 and compacted to a minimum 92% AASHTO T-209</v>
          </cell>
          <cell r="C163" t="str">
            <v>m2</v>
          </cell>
          <cell r="D163">
            <v>6358</v>
          </cell>
          <cell r="E163">
            <v>10000</v>
          </cell>
          <cell r="F163">
            <v>63580000</v>
          </cell>
        </row>
        <row r="164">
          <cell r="B164" t="str">
            <v>CONCRETE PAVERS</v>
          </cell>
          <cell r="C164">
            <v>0</v>
          </cell>
          <cell r="D164">
            <v>0</v>
          </cell>
          <cell r="E164">
            <v>0</v>
          </cell>
          <cell r="F164">
            <v>0</v>
          </cell>
        </row>
        <row r="165">
          <cell r="B165" t="str">
            <v>Precast concrete units; 45MPa as described.</v>
          </cell>
          <cell r="C165">
            <v>0</v>
          </cell>
          <cell r="D165">
            <v>0</v>
          </cell>
          <cell r="E165">
            <v>0</v>
          </cell>
          <cell r="F165">
            <v>0</v>
          </cell>
        </row>
        <row r="166">
          <cell r="B166" t="str">
            <v>80mm thick segmented concrete paver blocks; including 40mm laying course of uncompacted sand</v>
          </cell>
          <cell r="C166" t="str">
            <v>m2</v>
          </cell>
          <cell r="D166">
            <v>27752</v>
          </cell>
          <cell r="E166">
            <v>25000</v>
          </cell>
          <cell r="F166">
            <v>693800000</v>
          </cell>
        </row>
        <row r="167">
          <cell r="B167" t="str">
            <v>Kerbs inlets; 1 364mm deep</v>
          </cell>
          <cell r="C167" t="str">
            <v>nr</v>
          </cell>
          <cell r="D167">
            <v>9</v>
          </cell>
          <cell r="E167">
            <v>95000</v>
          </cell>
          <cell r="F167">
            <v>855000</v>
          </cell>
        </row>
        <row r="168">
          <cell r="B168" t="str">
            <v>Total carried forward</v>
          </cell>
          <cell r="C168">
            <v>0</v>
          </cell>
          <cell r="D168">
            <v>0</v>
          </cell>
          <cell r="E168">
            <v>0</v>
          </cell>
          <cell r="F168">
            <v>1690143360</v>
          </cell>
        </row>
        <row r="169">
          <cell r="B169" t="str">
            <v>Total brought forward</v>
          </cell>
          <cell r="C169">
            <v>0</v>
          </cell>
          <cell r="D169">
            <v>0</v>
          </cell>
          <cell r="E169">
            <v>0</v>
          </cell>
          <cell r="F169">
            <v>1690143360</v>
          </cell>
        </row>
        <row r="170">
          <cell r="B170" t="str">
            <v>PVC piping</v>
          </cell>
          <cell r="C170">
            <v>0</v>
          </cell>
          <cell r="D170">
            <v>0</v>
          </cell>
          <cell r="E170">
            <v>0</v>
          </cell>
          <cell r="F170">
            <v>0</v>
          </cell>
        </row>
        <row r="171">
          <cell r="B171" t="str">
            <v>12.7mm diameter PVC pipe; 330mm wide at 400mm centres on confinement beam  with a geotextile type 1 box size 100 x 100mm at each end of pipe.</v>
          </cell>
          <cell r="C171" t="str">
            <v>nr</v>
          </cell>
          <cell r="D171">
            <v>300</v>
          </cell>
          <cell r="E171">
            <v>28000</v>
          </cell>
          <cell r="F171">
            <v>8400000</v>
          </cell>
        </row>
        <row r="172">
          <cell r="B172" t="str">
            <v>CURBS &amp; EDGINGS</v>
          </cell>
          <cell r="C172">
            <v>0</v>
          </cell>
          <cell r="D172">
            <v>0</v>
          </cell>
          <cell r="E172">
            <v>0</v>
          </cell>
          <cell r="F172">
            <v>0</v>
          </cell>
        </row>
        <row r="173">
          <cell r="B173" t="str">
            <v>In-situ plain concrete class C30/37 20mm aggregate to BS EN 1992-1-1 2004 : in.</v>
          </cell>
          <cell r="C173">
            <v>0</v>
          </cell>
          <cell r="D173">
            <v>0</v>
          </cell>
          <cell r="E173">
            <v>0</v>
          </cell>
          <cell r="F173" t="str">
            <v/>
          </cell>
        </row>
        <row r="174">
          <cell r="B174" t="str">
            <v>Confinement beam</v>
          </cell>
          <cell r="C174" t="str">
            <v>m3</v>
          </cell>
          <cell r="D174">
            <v>300</v>
          </cell>
          <cell r="E174">
            <v>170000</v>
          </cell>
          <cell r="F174">
            <v>51000000</v>
          </cell>
        </row>
        <row r="175">
          <cell r="B175" t="str">
            <v>Driveable curb detail</v>
          </cell>
          <cell r="C175" t="str">
            <v>m3</v>
          </cell>
          <cell r="D175">
            <v>120</v>
          </cell>
          <cell r="E175">
            <v>170000</v>
          </cell>
          <cell r="F175">
            <v>20400000</v>
          </cell>
        </row>
        <row r="176">
          <cell r="B176" t="str">
            <v>Precast concrete class 45 (45 MPa) units; as described;</v>
          </cell>
          <cell r="C176">
            <v>0</v>
          </cell>
          <cell r="D176">
            <v>0</v>
          </cell>
          <cell r="E176">
            <v>0</v>
          </cell>
          <cell r="F176">
            <v>0</v>
          </cell>
        </row>
        <row r="177">
          <cell r="B177" t="str">
            <v>Gutter and curb unit size 400 x 300mm high overall to profile;  including 400 x 600mm high foundation material selected and compacted as per specifications</v>
          </cell>
          <cell r="C177" t="str">
            <v>lm</v>
          </cell>
          <cell r="D177">
            <v>7942</v>
          </cell>
          <cell r="E177">
            <v>21750</v>
          </cell>
          <cell r="F177">
            <v>172738500</v>
          </cell>
        </row>
        <row r="178">
          <cell r="B178" t="str">
            <v>Battered road curb size 160 x 400mm high;  including 160 x 400mm high foundation material selected and compacted as per specifications</v>
          </cell>
          <cell r="C178" t="str">
            <v>lm</v>
          </cell>
          <cell r="D178">
            <v>7523</v>
          </cell>
          <cell r="E178">
            <v>21750</v>
          </cell>
          <cell r="F178">
            <v>163625250</v>
          </cell>
        </row>
        <row r="179">
          <cell r="B179" t="str">
            <v>ROAD MARKINGS &amp; SIGNAGE</v>
          </cell>
          <cell r="C179">
            <v>0</v>
          </cell>
          <cell r="D179">
            <v>0</v>
          </cell>
          <cell r="E179">
            <v>0</v>
          </cell>
          <cell r="F179">
            <v>0</v>
          </cell>
        </row>
        <row r="180">
          <cell r="B180" t="str">
            <v>Prepare and apply two coats of Insl-X Flat Finish or approved road paint to paved surfaces.</v>
          </cell>
          <cell r="C180">
            <v>0</v>
          </cell>
          <cell r="D180">
            <v>0</v>
          </cell>
          <cell r="E180">
            <v>0</v>
          </cell>
          <cell r="F180">
            <v>0</v>
          </cell>
        </row>
        <row r="181">
          <cell r="B181" t="str">
            <v>Solid yellow lines</v>
          </cell>
          <cell r="C181" t="str">
            <v>lm</v>
          </cell>
          <cell r="D181">
            <v>5771</v>
          </cell>
          <cell r="E181">
            <v>3000</v>
          </cell>
          <cell r="F181">
            <v>17313000</v>
          </cell>
        </row>
        <row r="182">
          <cell r="B182" t="str">
            <v>Dashed yellow line</v>
          </cell>
          <cell r="C182" t="str">
            <v>lm</v>
          </cell>
          <cell r="D182">
            <v>624</v>
          </cell>
          <cell r="E182">
            <v>2800</v>
          </cell>
          <cell r="F182">
            <v>1747200</v>
          </cell>
        </row>
        <row r="183">
          <cell r="B183" t="str">
            <v>Double solid  yellow lines</v>
          </cell>
          <cell r="C183" t="str">
            <v>lm</v>
          </cell>
          <cell r="D183">
            <v>1083</v>
          </cell>
          <cell r="E183">
            <v>4200</v>
          </cell>
          <cell r="F183">
            <v>4548600</v>
          </cell>
        </row>
        <row r="184">
          <cell r="B184" t="str">
            <v>Solid yellow lines</v>
          </cell>
          <cell r="C184" t="str">
            <v>lm</v>
          </cell>
          <cell r="D184">
            <v>5771</v>
          </cell>
          <cell r="E184">
            <v>3000</v>
          </cell>
          <cell r="F184">
            <v>17313000</v>
          </cell>
        </row>
        <row r="185">
          <cell r="B185" t="str">
            <v>In 100mm wide pedestran path</v>
          </cell>
          <cell r="C185" t="str">
            <v>lm</v>
          </cell>
          <cell r="D185">
            <v>552</v>
          </cell>
          <cell r="E185">
            <v>2100</v>
          </cell>
          <cell r="F185">
            <v>1159200</v>
          </cell>
        </row>
        <row r="186">
          <cell r="B186" t="str">
            <v>Curb face marking black and white</v>
          </cell>
          <cell r="C186" t="str">
            <v>lm</v>
          </cell>
          <cell r="D186">
            <v>7523</v>
          </cell>
          <cell r="E186">
            <v>2100</v>
          </cell>
          <cell r="F186">
            <v>15798300</v>
          </cell>
        </row>
        <row r="187">
          <cell r="B187" t="str">
            <v>In traffic arrow generally 500 x 1500mm overall</v>
          </cell>
          <cell r="C187" t="str">
            <v>nr</v>
          </cell>
          <cell r="D187">
            <v>102</v>
          </cell>
          <cell r="E187">
            <v>4200</v>
          </cell>
          <cell r="F187">
            <v>428400</v>
          </cell>
        </row>
        <row r="188">
          <cell r="B188" t="str">
            <v>Two directional arrow</v>
          </cell>
          <cell r="C188" t="str">
            <v>nr</v>
          </cell>
          <cell r="D188">
            <v>50</v>
          </cell>
          <cell r="E188">
            <v>4200</v>
          </cell>
          <cell r="F188">
            <v>210000</v>
          </cell>
        </row>
        <row r="189">
          <cell r="B189" t="str">
            <v>Three directional arrow</v>
          </cell>
          <cell r="C189" t="str">
            <v>nr</v>
          </cell>
          <cell r="D189">
            <v>56</v>
          </cell>
          <cell r="E189">
            <v>4200</v>
          </cell>
          <cell r="F189">
            <v>235200</v>
          </cell>
        </row>
        <row r="190">
          <cell r="B190" t="str">
            <v>Horizontal Stop sign</v>
          </cell>
          <cell r="C190" t="str">
            <v>nr</v>
          </cell>
          <cell r="D190">
            <v>54</v>
          </cell>
          <cell r="E190">
            <v>105000</v>
          </cell>
          <cell r="F190">
            <v>5670000</v>
          </cell>
        </row>
        <row r="191">
          <cell r="B191" t="str">
            <v>Vertical Stop sign</v>
          </cell>
          <cell r="C191" t="str">
            <v>nr</v>
          </cell>
          <cell r="D191">
            <v>54</v>
          </cell>
          <cell r="E191">
            <v>105000</v>
          </cell>
          <cell r="F191">
            <v>5670000</v>
          </cell>
        </row>
        <row r="192">
          <cell r="B192" t="str">
            <v>In paraplegic symbol 1500 x 2000mm overall</v>
          </cell>
          <cell r="C192" t="str">
            <v>nr</v>
          </cell>
          <cell r="D192">
            <v>7</v>
          </cell>
          <cell r="E192">
            <v>7350</v>
          </cell>
          <cell r="F192">
            <v>51450</v>
          </cell>
        </row>
        <row r="193">
          <cell r="B193" t="str">
            <v>No entry sign</v>
          </cell>
          <cell r="C193" t="str">
            <v>nr</v>
          </cell>
          <cell r="D193">
            <v>6</v>
          </cell>
          <cell r="E193">
            <v>105000</v>
          </cell>
          <cell r="F193">
            <v>630000</v>
          </cell>
        </row>
        <row r="194">
          <cell r="B194" t="str">
            <v>TOTAL SERIES Nr. 300 ROADWAYS &amp; PARKING TO SUMMARY</v>
          </cell>
          <cell r="C194">
            <v>0</v>
          </cell>
          <cell r="D194">
            <v>0</v>
          </cell>
          <cell r="E194">
            <v>0</v>
          </cell>
          <cell r="F194">
            <v>2177081460</v>
          </cell>
        </row>
        <row r="195">
          <cell r="B195" t="str">
            <v>SERIES Nr. 400 PEDESTRIAN PAVING</v>
          </cell>
          <cell r="C195">
            <v>0</v>
          </cell>
          <cell r="D195">
            <v>0</v>
          </cell>
          <cell r="E195">
            <v>0</v>
          </cell>
          <cell r="F195">
            <v>0</v>
          </cell>
        </row>
        <row r="196">
          <cell r="B196" t="str">
            <v>The following in pedestrian pavings / Side walks / Bike path / Footpaths.</v>
          </cell>
          <cell r="C196">
            <v>0</v>
          </cell>
          <cell r="D196">
            <v>0</v>
          </cell>
          <cell r="E196">
            <v>0</v>
          </cell>
          <cell r="F196">
            <v>0</v>
          </cell>
        </row>
        <row r="197">
          <cell r="B197" t="str">
            <v xml:space="preserve">Rip up exposed in-situ sub-grade 150mm depth and re-compact to 95% Mod AASHTO including adding scarifying and adding back material to bring back to original level </v>
          </cell>
          <cell r="C197" t="str">
            <v>m2</v>
          </cell>
          <cell r="D197">
            <v>43500</v>
          </cell>
          <cell r="E197">
            <v>1000</v>
          </cell>
          <cell r="F197">
            <v>43500000</v>
          </cell>
        </row>
        <row r="198">
          <cell r="B198" t="str">
            <v>200mm subbase: CBR minimum 30%, compacted to 95% Mod AASHTO</v>
          </cell>
          <cell r="C198" t="str">
            <v>m2</v>
          </cell>
          <cell r="D198">
            <v>4800</v>
          </cell>
          <cell r="E198">
            <v>5300</v>
          </cell>
          <cell r="F198">
            <v>25440000</v>
          </cell>
        </row>
        <row r="199">
          <cell r="B199" t="str">
            <v>200mm thick granular base course: CBR minimum 80%, compacted to 95% Mod AASHTO</v>
          </cell>
          <cell r="C199" t="str">
            <v>m2</v>
          </cell>
          <cell r="D199">
            <v>4800</v>
          </cell>
          <cell r="E199">
            <v>4200</v>
          </cell>
          <cell r="F199">
            <v>20160000</v>
          </cell>
        </row>
        <row r="200">
          <cell r="B200" t="str">
            <v>100mm subbase: CBR minimum 30%, compacted to 95% Mod AASHTO</v>
          </cell>
          <cell r="C200" t="str">
            <v>m2</v>
          </cell>
          <cell r="D200">
            <v>38700</v>
          </cell>
          <cell r="E200">
            <v>2100</v>
          </cell>
          <cell r="F200">
            <v>81270000</v>
          </cell>
        </row>
        <row r="201">
          <cell r="B201" t="str">
            <v>PAVINGS</v>
          </cell>
          <cell r="C201">
            <v>0</v>
          </cell>
          <cell r="D201">
            <v>0</v>
          </cell>
          <cell r="E201">
            <v>0</v>
          </cell>
          <cell r="F201">
            <v>0</v>
          </cell>
        </row>
        <row r="202">
          <cell r="B202" t="str">
            <v>In-situ reinforced vibrated concrete class C35/40 20mm aggregate to BS EN 1992-1-12004 : in.</v>
          </cell>
          <cell r="C202">
            <v>0</v>
          </cell>
          <cell r="D202">
            <v>0</v>
          </cell>
          <cell r="E202">
            <v>0</v>
          </cell>
          <cell r="F202">
            <v>0</v>
          </cell>
        </row>
        <row r="203">
          <cell r="B203" t="str">
            <v>80mm thick concrete paving in bays not exceeding 2m; complete with formwork between the bays and 12.5mm preformed elastromeric joint seal and dowels for transverse and horizontal joints 25mm dia at 300mm c/c 500mm long with bond breaking coating on one side</v>
          </cell>
          <cell r="C203" t="str">
            <v>m2</v>
          </cell>
          <cell r="D203">
            <v>38700</v>
          </cell>
          <cell r="E203">
            <v>14400</v>
          </cell>
          <cell r="F203">
            <v>557280000</v>
          </cell>
        </row>
        <row r="204">
          <cell r="B204" t="str">
            <v>Concrete finishes</v>
          </cell>
          <cell r="C204">
            <v>0</v>
          </cell>
          <cell r="D204">
            <v>0</v>
          </cell>
          <cell r="E204">
            <v>0</v>
          </cell>
          <cell r="F204" t="str">
            <v/>
          </cell>
        </row>
        <row r="205">
          <cell r="B205" t="str">
            <v>Brushed concrete perpendicular to axis and borders; smoothed using edger and groover</v>
          </cell>
          <cell r="C205" t="str">
            <v>m2</v>
          </cell>
          <cell r="D205">
            <v>38700</v>
          </cell>
          <cell r="E205">
            <v>4200</v>
          </cell>
          <cell r="F205">
            <v>162540000</v>
          </cell>
        </row>
        <row r="206">
          <cell r="B206" t="str">
            <v>REINFORCEMENT</v>
          </cell>
          <cell r="C206">
            <v>0</v>
          </cell>
          <cell r="D206">
            <v>0</v>
          </cell>
          <cell r="E206">
            <v>0</v>
          </cell>
          <cell r="F206">
            <v>0</v>
          </cell>
        </row>
        <row r="207">
          <cell r="B207" t="str">
            <v>Mesh fabric reinforcement: 200mm end and side laps</v>
          </cell>
          <cell r="C207">
            <v>0</v>
          </cell>
          <cell r="D207">
            <v>0</v>
          </cell>
          <cell r="E207">
            <v>0</v>
          </cell>
          <cell r="F207" t="str">
            <v/>
          </cell>
        </row>
        <row r="208">
          <cell r="B208" t="str">
            <v>Ref A142 to BS 4483; weighing 2.22 kg/m2</v>
          </cell>
          <cell r="C208" t="str">
            <v>m2</v>
          </cell>
          <cell r="D208">
            <v>38700</v>
          </cell>
          <cell r="E208">
            <v>3200</v>
          </cell>
          <cell r="F208">
            <v>123840000</v>
          </cell>
        </row>
        <row r="209">
          <cell r="B209" t="str">
            <v>CONCRETE PAVERS</v>
          </cell>
          <cell r="C209">
            <v>0</v>
          </cell>
          <cell r="D209">
            <v>0</v>
          </cell>
          <cell r="E209">
            <v>0</v>
          </cell>
          <cell r="F209">
            <v>0</v>
          </cell>
        </row>
        <row r="210">
          <cell r="B210" t="str">
            <v>Precast concrete units; 45MPa as described.</v>
          </cell>
          <cell r="C210">
            <v>0</v>
          </cell>
          <cell r="D210">
            <v>0</v>
          </cell>
          <cell r="E210">
            <v>0</v>
          </cell>
          <cell r="F210">
            <v>0</v>
          </cell>
        </row>
        <row r="211">
          <cell r="B211" t="str">
            <v>80mm thick segmented concrete paver blocks; including 40mm laying course of uncompacted sand</v>
          </cell>
          <cell r="C211" t="str">
            <v>m2</v>
          </cell>
          <cell r="D211">
            <v>4800</v>
          </cell>
          <cell r="E211">
            <v>25000</v>
          </cell>
          <cell r="F211">
            <v>120000000</v>
          </cell>
        </row>
        <row r="212">
          <cell r="B212" t="str">
            <v>Precast concrete class 45 (45 N/mm2) units; as described;</v>
          </cell>
          <cell r="C212">
            <v>0</v>
          </cell>
          <cell r="D212">
            <v>0</v>
          </cell>
          <cell r="E212">
            <v>0</v>
          </cell>
          <cell r="F212">
            <v>0</v>
          </cell>
        </row>
        <row r="213">
          <cell r="B213" t="str">
            <v>Edging curb size 50 x 225mm high;  including 160 x 400mm high foundation material selected and compacted as per specifications</v>
          </cell>
          <cell r="C213" t="str">
            <v>lm</v>
          </cell>
          <cell r="D213">
            <v>4792</v>
          </cell>
          <cell r="E213">
            <v>15000</v>
          </cell>
          <cell r="F213">
            <v>71880000</v>
          </cell>
        </row>
        <row r="214">
          <cell r="B214" t="str">
            <v>Total carried forward</v>
          </cell>
          <cell r="C214">
            <v>0</v>
          </cell>
          <cell r="D214">
            <v>0</v>
          </cell>
          <cell r="E214">
            <v>0</v>
          </cell>
          <cell r="F214">
            <v>1205910000</v>
          </cell>
        </row>
        <row r="215">
          <cell r="B215" t="str">
            <v>Total brought forward</v>
          </cell>
          <cell r="C215">
            <v>0</v>
          </cell>
          <cell r="D215">
            <v>0</v>
          </cell>
          <cell r="E215">
            <v>0</v>
          </cell>
          <cell r="F215">
            <v>1205910000</v>
          </cell>
        </row>
        <row r="216">
          <cell r="B216" t="str">
            <v>PAVINGS</v>
          </cell>
          <cell r="C216">
            <v>0</v>
          </cell>
          <cell r="D216">
            <v>0</v>
          </cell>
          <cell r="E216">
            <v>0</v>
          </cell>
          <cell r="F216">
            <v>0</v>
          </cell>
        </row>
        <row r="217">
          <cell r="B217" t="str">
            <v>Decomposed granite, 0-20mm; 150mm thick compacted to 95% AASHTO MDD</v>
          </cell>
          <cell r="C217" t="str">
            <v>m2</v>
          </cell>
          <cell r="D217">
            <v>1280</v>
          </cell>
          <cell r="E217">
            <v>7500</v>
          </cell>
          <cell r="F217">
            <v>9600000</v>
          </cell>
        </row>
        <row r="218">
          <cell r="B218" t="str">
            <v>Gravel, 0-20mm; 150mm thick compacted to 95% AASHTO MDD</v>
          </cell>
          <cell r="C218" t="str">
            <v>m2</v>
          </cell>
          <cell r="D218">
            <v>10496</v>
          </cell>
          <cell r="E218">
            <v>5000</v>
          </cell>
          <cell r="F218">
            <v>52480000</v>
          </cell>
        </row>
        <row r="219">
          <cell r="B219" t="str">
            <v>BALL COURTS</v>
          </cell>
          <cell r="C219">
            <v>0</v>
          </cell>
          <cell r="D219">
            <v>0</v>
          </cell>
          <cell r="E219">
            <v>0</v>
          </cell>
          <cell r="F219">
            <v>0</v>
          </cell>
        </row>
        <row r="220">
          <cell r="B220" t="str">
            <v xml:space="preserve">Rip up exposed in-situ sub-grade 150mm depth and re-compact to 95% Mod AASHTO including adding scarifying and adding back material to bring back to original level </v>
          </cell>
          <cell r="C220" t="str">
            <v>m2</v>
          </cell>
          <cell r="D220">
            <v>2160</v>
          </cell>
          <cell r="E220">
            <v>1000</v>
          </cell>
          <cell r="F220">
            <v>2160000</v>
          </cell>
        </row>
        <row r="221">
          <cell r="B221" t="str">
            <v>150mm subbase: CBR minimum 30%, compacted to 95% Mod AASHTO</v>
          </cell>
          <cell r="C221" t="str">
            <v>m2</v>
          </cell>
          <cell r="D221">
            <v>2160</v>
          </cell>
          <cell r="E221">
            <v>4200</v>
          </cell>
          <cell r="F221">
            <v>9072000</v>
          </cell>
        </row>
        <row r="222">
          <cell r="B222" t="str">
            <v>100mm subbase: CBR minimum 30%, compacted to 95% Mod AASHTO</v>
          </cell>
          <cell r="C222" t="str">
            <v>m2</v>
          </cell>
          <cell r="D222">
            <v>2160</v>
          </cell>
          <cell r="E222">
            <v>2100</v>
          </cell>
          <cell r="F222">
            <v>4536000</v>
          </cell>
        </row>
        <row r="223">
          <cell r="B223" t="str">
            <v>160mm diameter slotted HDPE pipe as flo-pipe or other equal and approved;</v>
          </cell>
          <cell r="C223" t="str">
            <v xml:space="preserve">lm </v>
          </cell>
          <cell r="D223">
            <v>9072</v>
          </cell>
          <cell r="E223">
            <v>10400</v>
          </cell>
          <cell r="F223">
            <v>94348800</v>
          </cell>
        </row>
        <row r="224">
          <cell r="B224" t="str">
            <v>Geofabric lining around 160mm dia pipe</v>
          </cell>
          <cell r="C224" t="str">
            <v xml:space="preserve">lm </v>
          </cell>
          <cell r="D224">
            <v>9072</v>
          </cell>
          <cell r="E224">
            <v>2000</v>
          </cell>
          <cell r="F224">
            <v>18144000</v>
          </cell>
        </row>
        <row r="225">
          <cell r="B225" t="str">
            <v>Finishes</v>
          </cell>
          <cell r="C225">
            <v>0</v>
          </cell>
          <cell r="D225">
            <v>0</v>
          </cell>
          <cell r="E225">
            <v>0</v>
          </cell>
          <cell r="F225" t="str">
            <v/>
          </cell>
        </row>
        <row r="226">
          <cell r="B226" t="str">
            <v>Geotextile Bidim A10 or similar approved 1 000g/m2; puncture resistant</v>
          </cell>
          <cell r="C226" t="str">
            <v>m2</v>
          </cell>
          <cell r="D226">
            <v>2160</v>
          </cell>
          <cell r="E226">
            <v>8600</v>
          </cell>
          <cell r="F226">
            <v>18576000</v>
          </cell>
        </row>
        <row r="227">
          <cell r="B227" t="str">
            <v>100mm thick plain in-situ concerete 30 MPa.</v>
          </cell>
          <cell r="C227" t="str">
            <v>m2</v>
          </cell>
          <cell r="D227">
            <v>2160</v>
          </cell>
          <cell r="E227">
            <v>15000</v>
          </cell>
          <cell r="F227">
            <v>32400000</v>
          </cell>
        </row>
        <row r="228">
          <cell r="B228" t="str">
            <v>Mesh fabric reinforcement Ref A142 to BS 4483; weighing 2.22 kg/m2</v>
          </cell>
          <cell r="C228" t="str">
            <v>m2</v>
          </cell>
          <cell r="D228">
            <v>2160</v>
          </cell>
          <cell r="E228">
            <v>3200</v>
          </cell>
          <cell r="F228">
            <v>6912000</v>
          </cell>
        </row>
        <row r="229">
          <cell r="B229" t="str">
            <v>Tennis flooring tile; size 300 x 300 x 13.3mm; as Bergo flooring or approved equal</v>
          </cell>
          <cell r="C229" t="str">
            <v>m2</v>
          </cell>
          <cell r="D229">
            <v>2160</v>
          </cell>
          <cell r="E229">
            <v>35000</v>
          </cell>
          <cell r="F229">
            <v>75600000</v>
          </cell>
        </row>
        <row r="230">
          <cell r="B230" t="str">
            <v>Acrylic flooring; colourplus neutral concentrate; approved colour or approved equal</v>
          </cell>
          <cell r="C230" t="str">
            <v>m2</v>
          </cell>
          <cell r="D230">
            <v>2160</v>
          </cell>
          <cell r="E230">
            <v>35000</v>
          </cell>
          <cell r="F230">
            <v>75600000</v>
          </cell>
        </row>
        <row r="231">
          <cell r="B231" t="str">
            <v>Nets and Posts</v>
          </cell>
          <cell r="C231">
            <v>0</v>
          </cell>
          <cell r="D231">
            <v>0</v>
          </cell>
          <cell r="E231">
            <v>0</v>
          </cell>
          <cell r="F231" t="str">
            <v/>
          </cell>
        </row>
        <row r="232">
          <cell r="B232" t="str">
            <v>Outdoor basketball post, board and net; complete; with 1 800mm high post and 1 200 x 890mm backboard; as Socketed ultra heavy duty basketball unit or approved equal.</v>
          </cell>
          <cell r="C232" t="str">
            <v>nr</v>
          </cell>
          <cell r="D232">
            <v>3</v>
          </cell>
          <cell r="E232">
            <v>35000</v>
          </cell>
          <cell r="F232">
            <v>105000</v>
          </cell>
        </row>
        <row r="233">
          <cell r="B233" t="str">
            <v>Outdoor tennis net, board and net; 76mm dia net, 3.5mm tennis net; as Net World Sports or approved equal.</v>
          </cell>
          <cell r="C233" t="str">
            <v>nr</v>
          </cell>
          <cell r="D233">
            <v>3</v>
          </cell>
          <cell r="E233">
            <v>35000</v>
          </cell>
          <cell r="F233">
            <v>105000</v>
          </cell>
        </row>
        <row r="234">
          <cell r="B234" t="str">
            <v>Tennis Court Perimeter net 3 700mm high; Green Post, Black Net or approved equal</v>
          </cell>
          <cell r="C234" t="str">
            <v>lm</v>
          </cell>
          <cell r="D234">
            <v>360</v>
          </cell>
          <cell r="E234">
            <v>105000</v>
          </cell>
          <cell r="F234">
            <v>37800000</v>
          </cell>
        </row>
        <row r="235">
          <cell r="B235" t="str">
            <v>TOTAL SERIES Nr. 400 PEDESTRIAN PAVING TO SUMMARY</v>
          </cell>
          <cell r="C235">
            <v>0</v>
          </cell>
          <cell r="D235">
            <v>0</v>
          </cell>
          <cell r="E235">
            <v>0</v>
          </cell>
          <cell r="F235">
            <v>1643348800</v>
          </cell>
        </row>
        <row r="236">
          <cell r="B236" t="str">
            <v>SERIES Nr. 500 STORMWATER DRAINAGE</v>
          </cell>
          <cell r="C236">
            <v>0</v>
          </cell>
          <cell r="D236">
            <v>0</v>
          </cell>
          <cell r="E236">
            <v>0</v>
          </cell>
          <cell r="F236">
            <v>0</v>
          </cell>
        </row>
        <row r="237">
          <cell r="B237" t="str">
            <v>STORMWATER STRUCTURES</v>
          </cell>
          <cell r="C237">
            <v>0</v>
          </cell>
          <cell r="D237">
            <v>0</v>
          </cell>
          <cell r="E237">
            <v>0</v>
          </cell>
          <cell r="F237">
            <v>0</v>
          </cell>
        </row>
        <row r="238">
          <cell r="B238" t="str">
            <v>Concrete structure; in-situ 30MPa; comprising 100mm thick base and walls with 10mm diameter bars at 200mm centres both ways; complete with all necessary formwork; complete.</v>
          </cell>
          <cell r="C238">
            <v>0</v>
          </cell>
          <cell r="D238">
            <v>0</v>
          </cell>
          <cell r="E238">
            <v>0</v>
          </cell>
          <cell r="F238">
            <v>0</v>
          </cell>
        </row>
        <row r="239">
          <cell r="B239" t="str">
            <v>Manhole; 1 200mm deep</v>
          </cell>
          <cell r="C239" t="str">
            <v>nr</v>
          </cell>
          <cell r="D239">
            <v>8</v>
          </cell>
          <cell r="E239">
            <v>750000</v>
          </cell>
          <cell r="F239">
            <v>6000000</v>
          </cell>
        </row>
        <row r="240">
          <cell r="B240" t="str">
            <v>Cast iron grating; 700 x 700mm prepainted; complete</v>
          </cell>
          <cell r="C240" t="str">
            <v>nr</v>
          </cell>
          <cell r="D240">
            <v>8</v>
          </cell>
          <cell r="E240">
            <v>75000</v>
          </cell>
          <cell r="F240">
            <v>600000</v>
          </cell>
        </row>
        <row r="241">
          <cell r="B241" t="str">
            <v>Pond outlet structure</v>
          </cell>
          <cell r="C241" t="str">
            <v>nr</v>
          </cell>
          <cell r="D241">
            <v>2</v>
          </cell>
          <cell r="E241">
            <v>870000</v>
          </cell>
          <cell r="F241">
            <v>1740000</v>
          </cell>
        </row>
        <row r="242">
          <cell r="B242" t="str">
            <v>STORMWATER PLANTER AND COLLECTOR</v>
          </cell>
          <cell r="C242">
            <v>0</v>
          </cell>
          <cell r="D242">
            <v>0</v>
          </cell>
          <cell r="E242">
            <v>0</v>
          </cell>
          <cell r="F242">
            <v>0</v>
          </cell>
        </row>
        <row r="243">
          <cell r="B243" t="str">
            <v>The following in stormwater platers and collector type 1 &amp; 2</v>
          </cell>
          <cell r="C243">
            <v>0</v>
          </cell>
          <cell r="D243">
            <v>0</v>
          </cell>
          <cell r="E243">
            <v>0</v>
          </cell>
          <cell r="F243">
            <v>0</v>
          </cell>
        </row>
        <row r="244">
          <cell r="B244" t="str">
            <v>Wall; stormwater channels; from locally sourced rough cut stone laid in 1:3 sand cement mortar and with flush joints, with vertical back face and raking front face.</v>
          </cell>
          <cell r="C244" t="str">
            <v>m3</v>
          </cell>
          <cell r="D244">
            <v>1648</v>
          </cell>
          <cell r="E244">
            <v>80100</v>
          </cell>
          <cell r="F244">
            <v>132004800</v>
          </cell>
        </row>
        <row r="245">
          <cell r="B245" t="str">
            <v>Gravel and compacted over stormwater planters</v>
          </cell>
          <cell r="C245" t="str">
            <v>m3</v>
          </cell>
          <cell r="D245">
            <v>3077</v>
          </cell>
          <cell r="E245">
            <v>12000</v>
          </cell>
          <cell r="F245">
            <v>36924000</v>
          </cell>
        </row>
        <row r="246">
          <cell r="B246" t="str">
            <v>Top soil; 200mm deep spread and compacted over stormwater planters with pebbles at bottom.</v>
          </cell>
          <cell r="C246" t="str">
            <v xml:space="preserve">lm </v>
          </cell>
          <cell r="D246">
            <v>7814</v>
          </cell>
          <cell r="E246">
            <v>2520</v>
          </cell>
          <cell r="F246">
            <v>19691280</v>
          </cell>
        </row>
        <row r="247">
          <cell r="B247" t="str">
            <v>Cast iron grating; 700mm wide prepainted; complete with MSA battens.</v>
          </cell>
          <cell r="C247" t="str">
            <v xml:space="preserve">lm </v>
          </cell>
          <cell r="D247">
            <v>7814</v>
          </cell>
          <cell r="E247">
            <v>75000</v>
          </cell>
          <cell r="F247">
            <v>586050000</v>
          </cell>
        </row>
        <row r="248">
          <cell r="B248" t="str">
            <v>Geotextile Bidim A10 or similar approved 1 000g/m2; puncture resistant</v>
          </cell>
          <cell r="C248" t="str">
            <v>m2</v>
          </cell>
          <cell r="D248">
            <v>21923</v>
          </cell>
          <cell r="E248">
            <v>8600</v>
          </cell>
          <cell r="F248">
            <v>188537800</v>
          </cell>
        </row>
        <row r="249">
          <cell r="B249" t="str">
            <v>110mm diameter slotted HDPE pipe as flo-pipe or other equal and approved;</v>
          </cell>
          <cell r="C249" t="str">
            <v xml:space="preserve">lm </v>
          </cell>
          <cell r="D249">
            <v>7814</v>
          </cell>
          <cell r="E249">
            <v>10400</v>
          </cell>
          <cell r="F249">
            <v>81265600</v>
          </cell>
        </row>
        <row r="250">
          <cell r="B250" t="str">
            <v>Geofabric lining around 110mm dia pipe</v>
          </cell>
          <cell r="C250" t="str">
            <v xml:space="preserve">lm </v>
          </cell>
          <cell r="D250">
            <v>7814</v>
          </cell>
          <cell r="E250">
            <v>2000</v>
          </cell>
          <cell r="F250">
            <v>15628000</v>
          </cell>
        </row>
        <row r="251">
          <cell r="B251" t="str">
            <v>Reinforced concrete cover over masonry planter; size 900 x 150mm thick; with 12mm dia meter bars at 150mm centrs both ways.</v>
          </cell>
          <cell r="C251" t="str">
            <v xml:space="preserve">lm </v>
          </cell>
          <cell r="D251">
            <v>658</v>
          </cell>
          <cell r="E251">
            <v>60750.000000000007</v>
          </cell>
          <cell r="F251">
            <v>39973500.000000007</v>
          </cell>
        </row>
        <row r="252">
          <cell r="B252" t="str">
            <v>Interceptor ditch</v>
          </cell>
          <cell r="C252">
            <v>0</v>
          </cell>
          <cell r="D252">
            <v>0</v>
          </cell>
          <cell r="E252">
            <v>0</v>
          </cell>
          <cell r="F252">
            <v>0</v>
          </cell>
        </row>
        <row r="253">
          <cell r="B253" t="str">
            <v>Masonry interceptor ditch; slope of 4:1</v>
          </cell>
          <cell r="C253" t="str">
            <v xml:space="preserve">lm </v>
          </cell>
          <cell r="D253">
            <v>106</v>
          </cell>
          <cell r="E253">
            <v>125000</v>
          </cell>
          <cell r="F253">
            <v>13250000</v>
          </cell>
        </row>
        <row r="254">
          <cell r="B254">
            <v>0</v>
          </cell>
          <cell r="C254">
            <v>0</v>
          </cell>
          <cell r="D254">
            <v>0</v>
          </cell>
          <cell r="E254">
            <v>0</v>
          </cell>
          <cell r="F254">
            <v>0</v>
          </cell>
        </row>
        <row r="255">
          <cell r="B255">
            <v>0</v>
          </cell>
          <cell r="C255">
            <v>0</v>
          </cell>
          <cell r="D255">
            <v>0</v>
          </cell>
          <cell r="E255">
            <v>0</v>
          </cell>
          <cell r="F255">
            <v>0</v>
          </cell>
        </row>
        <row r="256">
          <cell r="B256">
            <v>0</v>
          </cell>
          <cell r="C256">
            <v>0</v>
          </cell>
          <cell r="D256">
            <v>0</v>
          </cell>
          <cell r="E256">
            <v>0</v>
          </cell>
          <cell r="F256">
            <v>0</v>
          </cell>
        </row>
        <row r="257">
          <cell r="B257">
            <v>0</v>
          </cell>
          <cell r="C257">
            <v>0</v>
          </cell>
          <cell r="D257">
            <v>0</v>
          </cell>
          <cell r="E257">
            <v>0</v>
          </cell>
          <cell r="F257">
            <v>0</v>
          </cell>
        </row>
        <row r="258">
          <cell r="B258">
            <v>0</v>
          </cell>
          <cell r="C258">
            <v>0</v>
          </cell>
          <cell r="D258">
            <v>0</v>
          </cell>
          <cell r="E258">
            <v>0</v>
          </cell>
          <cell r="F258">
            <v>0</v>
          </cell>
        </row>
        <row r="259">
          <cell r="B259">
            <v>0</v>
          </cell>
          <cell r="C259">
            <v>0</v>
          </cell>
          <cell r="D259">
            <v>0</v>
          </cell>
          <cell r="E259">
            <v>0</v>
          </cell>
          <cell r="F259">
            <v>0</v>
          </cell>
        </row>
        <row r="260">
          <cell r="B260">
            <v>0</v>
          </cell>
          <cell r="C260">
            <v>0</v>
          </cell>
          <cell r="D260">
            <v>0</v>
          </cell>
          <cell r="E260">
            <v>0</v>
          </cell>
          <cell r="F260">
            <v>0</v>
          </cell>
        </row>
        <row r="261">
          <cell r="B261">
            <v>0</v>
          </cell>
          <cell r="C261">
            <v>0</v>
          </cell>
          <cell r="D261">
            <v>0</v>
          </cell>
          <cell r="E261">
            <v>0</v>
          </cell>
          <cell r="F261">
            <v>0</v>
          </cell>
        </row>
        <row r="262">
          <cell r="B262" t="str">
            <v>Total carried forward</v>
          </cell>
          <cell r="C262">
            <v>0</v>
          </cell>
          <cell r="D262">
            <v>0</v>
          </cell>
          <cell r="E262">
            <v>0</v>
          </cell>
          <cell r="F262">
            <v>1121664980</v>
          </cell>
        </row>
        <row r="263">
          <cell r="B263" t="str">
            <v>Total brought forward</v>
          </cell>
          <cell r="C263">
            <v>0</v>
          </cell>
          <cell r="D263">
            <v>0</v>
          </cell>
          <cell r="E263">
            <v>0</v>
          </cell>
          <cell r="F263">
            <v>1121664980</v>
          </cell>
        </row>
        <row r="264">
          <cell r="B264" t="str">
            <v>ENERGY DISSIPATOR</v>
          </cell>
          <cell r="C264">
            <v>0</v>
          </cell>
          <cell r="D264">
            <v>0</v>
          </cell>
          <cell r="E264">
            <v>0</v>
          </cell>
          <cell r="F264">
            <v>0</v>
          </cell>
        </row>
        <row r="265">
          <cell r="B265" t="str">
            <v xml:space="preserve">Rip up exposed in-situ sub-grade 150mm depth and re-compact to 90% Mod AASHTO including adding material to bring back to original level </v>
          </cell>
          <cell r="C265" t="str">
            <v>m2</v>
          </cell>
          <cell r="D265">
            <v>815</v>
          </cell>
          <cell r="E265">
            <v>1000</v>
          </cell>
          <cell r="F265">
            <v>815000</v>
          </cell>
        </row>
        <row r="266">
          <cell r="B266" t="str">
            <v>100mm thick plain in-situ concrete 25 MPa</v>
          </cell>
          <cell r="C266" t="str">
            <v>m2</v>
          </cell>
          <cell r="D266">
            <v>815</v>
          </cell>
          <cell r="E266">
            <v>15000</v>
          </cell>
          <cell r="F266">
            <v>12225000</v>
          </cell>
        </row>
        <row r="267">
          <cell r="B267" t="str">
            <v>Broken Parked stone 100 - 300mm diameter to concrete</v>
          </cell>
          <cell r="C267" t="str">
            <v>m2</v>
          </cell>
          <cell r="D267">
            <v>815</v>
          </cell>
          <cell r="E267">
            <v>8500</v>
          </cell>
          <cell r="F267">
            <v>6927500</v>
          </cell>
        </row>
        <row r="268">
          <cell r="B268" t="str">
            <v>RETENTION POND</v>
          </cell>
          <cell r="C268">
            <v>0</v>
          </cell>
          <cell r="D268">
            <v>0</v>
          </cell>
          <cell r="E268">
            <v>0</v>
          </cell>
          <cell r="F268">
            <v>0</v>
          </cell>
        </row>
        <row r="269">
          <cell r="B269" t="str">
            <v xml:space="preserve">Rip up exposed in-situ sub-grade 150mm depth and re-compact to 90% Mod AASHTO including adding material to bring back to original level </v>
          </cell>
          <cell r="C269" t="str">
            <v>m2</v>
          </cell>
          <cell r="D269">
            <v>600</v>
          </cell>
          <cell r="E269">
            <v>1000</v>
          </cell>
          <cell r="F269">
            <v>600000</v>
          </cell>
        </row>
        <row r="270">
          <cell r="B270" t="str">
            <v>150mm selected sub-base in maximum 150mm layers and compacted to 93% Mod AASHTO density ± 2%</v>
          </cell>
          <cell r="C270" t="str">
            <v>m2</v>
          </cell>
          <cell r="D270">
            <v>600</v>
          </cell>
          <cell r="E270">
            <v>3180</v>
          </cell>
          <cell r="F270">
            <v>1908000</v>
          </cell>
        </row>
        <row r="271">
          <cell r="B271" t="str">
            <v>150mm selected sub-base in maximum 150mm layers and compacted to 95% Mod AASHTO density</v>
          </cell>
          <cell r="C271" t="str">
            <v>m2</v>
          </cell>
          <cell r="D271">
            <v>600</v>
          </cell>
          <cell r="E271">
            <v>3180</v>
          </cell>
          <cell r="F271">
            <v>1908000</v>
          </cell>
        </row>
        <row r="272">
          <cell r="B272" t="str">
            <v>Reinforced geosynthetic clay liner containing minimum of 3,700g/m2 of dry sodium bentomite.</v>
          </cell>
          <cell r="C272" t="str">
            <v>m2</v>
          </cell>
          <cell r="D272">
            <v>600</v>
          </cell>
          <cell r="E272">
            <v>3500</v>
          </cell>
          <cell r="F272">
            <v>2100000</v>
          </cell>
        </row>
        <row r="273">
          <cell r="B273" t="str">
            <v>1.5mm HDPE layer</v>
          </cell>
          <cell r="C273" t="str">
            <v>m2</v>
          </cell>
          <cell r="D273">
            <v>600</v>
          </cell>
          <cell r="E273">
            <v>1800</v>
          </cell>
          <cell r="F273">
            <v>1080000</v>
          </cell>
        </row>
        <row r="274">
          <cell r="B274" t="str">
            <v>Geotextile Bidim A10 or similar approved 1 000g/m2; puncture resistant</v>
          </cell>
          <cell r="C274" t="str">
            <v>m2</v>
          </cell>
          <cell r="D274">
            <v>600</v>
          </cell>
          <cell r="E274">
            <v>8600</v>
          </cell>
          <cell r="F274">
            <v>5160000</v>
          </cell>
        </row>
        <row r="275">
          <cell r="B275" t="str">
            <v>150mm thick top soil obtained from stockpile and spread levelled and compacted.</v>
          </cell>
          <cell r="C275" t="str">
            <v>m2</v>
          </cell>
          <cell r="D275">
            <v>440</v>
          </cell>
          <cell r="E275">
            <v>1000</v>
          </cell>
          <cell r="F275">
            <v>440000</v>
          </cell>
        </row>
        <row r="276">
          <cell r="B276" t="str">
            <v>300mm diameter PN16, PVC pipes</v>
          </cell>
          <cell r="C276" t="str">
            <v>lm</v>
          </cell>
          <cell r="D276">
            <v>144</v>
          </cell>
          <cell r="E276">
            <v>15000</v>
          </cell>
          <cell r="F276">
            <v>2160000</v>
          </cell>
        </row>
        <row r="277">
          <cell r="B277" t="str">
            <v>SPILLWAY</v>
          </cell>
          <cell r="C277">
            <v>0</v>
          </cell>
          <cell r="D277">
            <v>0</v>
          </cell>
          <cell r="E277">
            <v>0</v>
          </cell>
          <cell r="F277">
            <v>0</v>
          </cell>
        </row>
        <row r="278">
          <cell r="B278" t="str">
            <v>Rectangular spillway to details, 5 400 x 1 000 x varying depths not exceeding 1 500mm, comprising 200mm thick bases and walls in reinforced concrete 25 MPa, steel grating  and cover lids to details; spillway 400 x 420mm, including forming holes in concrete walls for inlet and outlet pipes.</v>
          </cell>
          <cell r="C278" t="str">
            <v>nr</v>
          </cell>
          <cell r="D278">
            <v>4</v>
          </cell>
          <cell r="E278">
            <v>2500000</v>
          </cell>
          <cell r="F278">
            <v>10000000</v>
          </cell>
        </row>
        <row r="279">
          <cell r="B279" t="str">
            <v>CATCH BASIN</v>
          </cell>
          <cell r="C279">
            <v>0</v>
          </cell>
          <cell r="D279">
            <v>0</v>
          </cell>
          <cell r="E279">
            <v>0</v>
          </cell>
          <cell r="F279">
            <v>0</v>
          </cell>
        </row>
        <row r="280">
          <cell r="B280" t="str">
            <v>Catch basin, 1 000 x 1 000 x varying depths not exceeding 1 500mm, comprising 200mm thick bases and walls in reinforced concrete 25 MPa, steel grating 1 000 x 1 000mm compring 25 x 25mm angle framing ato details, including forming holes in concrete walls for inlet and outlet pipes.</v>
          </cell>
          <cell r="C280" t="str">
            <v>nr</v>
          </cell>
          <cell r="D280">
            <v>141</v>
          </cell>
          <cell r="E280">
            <v>620000</v>
          </cell>
          <cell r="F280">
            <v>87420000</v>
          </cell>
        </row>
        <row r="281">
          <cell r="B281" t="str">
            <v>Total carried forward</v>
          </cell>
          <cell r="C281">
            <v>0</v>
          </cell>
          <cell r="D281">
            <v>0</v>
          </cell>
          <cell r="E281">
            <v>0</v>
          </cell>
          <cell r="F281">
            <v>1254408480</v>
          </cell>
        </row>
        <row r="282">
          <cell r="B282" t="str">
            <v>Total brought forward</v>
          </cell>
          <cell r="C282">
            <v>0</v>
          </cell>
          <cell r="D282">
            <v>0</v>
          </cell>
          <cell r="E282">
            <v>0</v>
          </cell>
          <cell r="F282">
            <v>1254408480</v>
          </cell>
        </row>
        <row r="283">
          <cell r="B283" t="str">
            <v>CULVERTS</v>
          </cell>
          <cell r="C283">
            <v>0</v>
          </cell>
          <cell r="D283">
            <v>0</v>
          </cell>
          <cell r="E283">
            <v>0</v>
          </cell>
          <cell r="F283">
            <v>0</v>
          </cell>
        </row>
        <row r="284">
          <cell r="B284" t="str">
            <v>Excavate trench; including demolishing existing channels; not exceeding 1.50m deep including leveling ramming bottom part fill in granular material as described and compacted to 95% MDD and well ram and load, wheel deposit and spread and level surplus excavated material where directed on site;-</v>
          </cell>
          <cell r="C284">
            <v>0</v>
          </cell>
          <cell r="D284">
            <v>0</v>
          </cell>
          <cell r="E284">
            <v>0</v>
          </cell>
          <cell r="F284">
            <v>0</v>
          </cell>
        </row>
        <row r="285">
          <cell r="B285" t="str">
            <v>For pipe 710mm dia</v>
          </cell>
          <cell r="C285" t="str">
            <v>lm</v>
          </cell>
          <cell r="D285">
            <v>148</v>
          </cell>
          <cell r="E285">
            <v>14000</v>
          </cell>
          <cell r="F285">
            <v>2072000</v>
          </cell>
        </row>
        <row r="286">
          <cell r="B286" t="str">
            <v>For pipe 500mm dia</v>
          </cell>
          <cell r="C286" t="str">
            <v>lm</v>
          </cell>
          <cell r="D286">
            <v>1080</v>
          </cell>
          <cell r="E286">
            <v>10000</v>
          </cell>
          <cell r="F286">
            <v>10800000</v>
          </cell>
        </row>
        <row r="287">
          <cell r="B287" t="str">
            <v>Precast concrete class 50D units to SANS 677 bedding type C to SANS 1200; as described; laid in trench to required falls and levels; including all benching material, concrete cover as necessary, warning tape as necessary.</v>
          </cell>
          <cell r="C287">
            <v>0</v>
          </cell>
          <cell r="D287">
            <v>0</v>
          </cell>
          <cell r="E287">
            <v>0</v>
          </cell>
          <cell r="F287" t="str">
            <v/>
          </cell>
        </row>
        <row r="288">
          <cell r="B288" t="str">
            <v>For pipe 710mm dia</v>
          </cell>
          <cell r="C288" t="str">
            <v>lm</v>
          </cell>
          <cell r="D288">
            <v>148</v>
          </cell>
          <cell r="E288">
            <v>130000</v>
          </cell>
          <cell r="F288">
            <v>19240000</v>
          </cell>
        </row>
        <row r="289">
          <cell r="B289" t="str">
            <v>For pipe 500mm dia</v>
          </cell>
          <cell r="C289" t="str">
            <v>lm</v>
          </cell>
          <cell r="D289">
            <v>1080</v>
          </cell>
          <cell r="E289">
            <v>76000</v>
          </cell>
          <cell r="F289">
            <v>82080000</v>
          </cell>
        </row>
        <row r="290">
          <cell r="B290" t="str">
            <v>Stormwater structures to detail</v>
          </cell>
          <cell r="C290">
            <v>0</v>
          </cell>
          <cell r="D290">
            <v>0</v>
          </cell>
          <cell r="E290">
            <v>0</v>
          </cell>
          <cell r="F290">
            <v>0</v>
          </cell>
        </row>
        <row r="291">
          <cell r="B291" t="str">
            <v>Box culverts, precast concrete or in-situ concrete walls and cover, reinforced as necessary, standard grille cover; complete with all excavations, backfilling, shuttering, waterproofing and all necessary works.</v>
          </cell>
          <cell r="C291">
            <v>0</v>
          </cell>
          <cell r="D291">
            <v>0</v>
          </cell>
          <cell r="E291">
            <v>0</v>
          </cell>
          <cell r="F291">
            <v>0</v>
          </cell>
        </row>
        <row r="292">
          <cell r="B292" t="str">
            <v>Drop manhole 2 000 x 2 000 x 1 500mm deep including building into the ends of the stormwater pipes, channel and culverts.</v>
          </cell>
          <cell r="C292" t="str">
            <v>nr</v>
          </cell>
          <cell r="D292">
            <v>48</v>
          </cell>
          <cell r="E292">
            <v>1165500</v>
          </cell>
          <cell r="F292">
            <v>55944000</v>
          </cell>
        </row>
        <row r="293">
          <cell r="B293" t="str">
            <v>HEADWALLS</v>
          </cell>
          <cell r="C293">
            <v>0</v>
          </cell>
          <cell r="D293">
            <v>0</v>
          </cell>
          <cell r="E293">
            <v>0</v>
          </cell>
          <cell r="F293">
            <v>0</v>
          </cell>
        </row>
        <row r="294">
          <cell r="B294" t="str">
            <v>Providing and Laying Random Rubble Masonry in cement mortar 1:4 in road side structures incl. headwalls, wingwalls, catchpit, channels. Weep holes to be provided as per drawing.</v>
          </cell>
          <cell r="C294">
            <v>0</v>
          </cell>
          <cell r="D294">
            <v>0</v>
          </cell>
          <cell r="E294">
            <v>0</v>
          </cell>
          <cell r="F294">
            <v>0</v>
          </cell>
        </row>
        <row r="295">
          <cell r="B295" t="str">
            <v>For pipe 710mm dia</v>
          </cell>
          <cell r="C295" t="str">
            <v>nr</v>
          </cell>
          <cell r="D295">
            <v>2</v>
          </cell>
          <cell r="E295">
            <v>160000</v>
          </cell>
          <cell r="F295">
            <v>320000</v>
          </cell>
        </row>
        <row r="296">
          <cell r="B296" t="str">
            <v>For pipe 500mm dia</v>
          </cell>
          <cell r="C296" t="str">
            <v>nr</v>
          </cell>
          <cell r="D296">
            <v>23</v>
          </cell>
          <cell r="E296">
            <v>160000</v>
          </cell>
          <cell r="F296">
            <v>3680000</v>
          </cell>
        </row>
        <row r="297">
          <cell r="B297">
            <v>0</v>
          </cell>
          <cell r="C297">
            <v>0</v>
          </cell>
          <cell r="D297">
            <v>0</v>
          </cell>
          <cell r="E297">
            <v>0</v>
          </cell>
          <cell r="F297">
            <v>0</v>
          </cell>
        </row>
        <row r="298">
          <cell r="B298">
            <v>0</v>
          </cell>
          <cell r="C298">
            <v>0</v>
          </cell>
          <cell r="D298">
            <v>0</v>
          </cell>
          <cell r="E298">
            <v>0</v>
          </cell>
          <cell r="F298">
            <v>0</v>
          </cell>
        </row>
        <row r="299">
          <cell r="B299">
            <v>0</v>
          </cell>
          <cell r="C299">
            <v>0</v>
          </cell>
          <cell r="D299">
            <v>0</v>
          </cell>
          <cell r="E299">
            <v>0</v>
          </cell>
          <cell r="F299">
            <v>0</v>
          </cell>
        </row>
        <row r="300">
          <cell r="B300">
            <v>0</v>
          </cell>
          <cell r="C300">
            <v>0</v>
          </cell>
          <cell r="D300">
            <v>0</v>
          </cell>
          <cell r="E300">
            <v>0</v>
          </cell>
          <cell r="F300">
            <v>0</v>
          </cell>
        </row>
        <row r="301">
          <cell r="B301" t="str">
            <v>TOTAL SERIES Nr. 500 STORMWATER DRAINAGE TO SUMMARY</v>
          </cell>
          <cell r="C301">
            <v>0</v>
          </cell>
          <cell r="D301">
            <v>0</v>
          </cell>
          <cell r="E301">
            <v>0</v>
          </cell>
          <cell r="F301">
            <v>1428544480</v>
          </cell>
        </row>
        <row r="302">
          <cell r="B302" t="str">
            <v>SERIES Nr. 600 WATER RETICULATION, STORAGE &amp; TREATMENT</v>
          </cell>
          <cell r="C302">
            <v>0</v>
          </cell>
          <cell r="D302">
            <v>0</v>
          </cell>
          <cell r="E302">
            <v>0</v>
          </cell>
          <cell r="F302">
            <v>0</v>
          </cell>
        </row>
        <row r="303">
          <cell r="B303" t="str">
            <v>The following in water reticulation</v>
          </cell>
          <cell r="C303">
            <v>0</v>
          </cell>
          <cell r="D303">
            <v>0</v>
          </cell>
          <cell r="E303">
            <v>0</v>
          </cell>
          <cell r="F303">
            <v>0</v>
          </cell>
        </row>
        <row r="304">
          <cell r="B304" t="str">
            <v>UTILITY LINES</v>
          </cell>
          <cell r="C304">
            <v>0</v>
          </cell>
          <cell r="D304">
            <v>0</v>
          </cell>
          <cell r="E304">
            <v>0</v>
          </cell>
          <cell r="F304">
            <v>0</v>
          </cell>
        </row>
        <row r="305">
          <cell r="B305" t="str">
            <v>Trenching should be based on a ratio that 80% is pickable and 20% is hard that will require a TLB or jackhammer; complete with necessary backfilling material; compacted to 95% AASHTO MDD; size as per drawing.</v>
          </cell>
          <cell r="C305">
            <v>0</v>
          </cell>
          <cell r="D305">
            <v>0</v>
          </cell>
          <cell r="E305">
            <v>0</v>
          </cell>
          <cell r="F305">
            <v>0</v>
          </cell>
        </row>
        <row r="306">
          <cell r="B306" t="str">
            <v>Soft pickable material including backfill and compacting base and backfill material.</v>
          </cell>
          <cell r="C306" t="str">
            <v>lm</v>
          </cell>
          <cell r="D306">
            <v>7258</v>
          </cell>
          <cell r="E306">
            <v>2800</v>
          </cell>
          <cell r="F306">
            <v>20322400</v>
          </cell>
        </row>
        <row r="307">
          <cell r="B307" t="str">
            <v>Hard pickable material including backfill and compacting base and backfill material.</v>
          </cell>
          <cell r="C307" t="str">
            <v>lm</v>
          </cell>
          <cell r="D307">
            <v>1814</v>
          </cell>
          <cell r="E307">
            <v>7500</v>
          </cell>
          <cell r="F307">
            <v>13605000</v>
          </cell>
        </row>
        <row r="308">
          <cell r="B308" t="str">
            <v xml:space="preserve">Warning tape </v>
          </cell>
          <cell r="C308" t="str">
            <v>lm</v>
          </cell>
          <cell r="D308">
            <v>9072</v>
          </cell>
          <cell r="E308">
            <v>1200</v>
          </cell>
          <cell r="F308">
            <v>10886400</v>
          </cell>
        </row>
        <row r="309">
          <cell r="B309" t="str">
            <v>Pipe bedding comprising selected granular material placed and compacted in uniform layers around pipe and 200mm thick selected fill blanket compacted with light compaction over pipe.</v>
          </cell>
          <cell r="C309" t="str">
            <v>lm</v>
          </cell>
          <cell r="D309">
            <v>9072</v>
          </cell>
          <cell r="E309">
            <v>8000</v>
          </cell>
          <cell r="F309">
            <v>72576000</v>
          </cell>
        </row>
        <row r="310">
          <cell r="B310" t="str">
            <v>PIPING</v>
          </cell>
          <cell r="C310">
            <v>0</v>
          </cell>
          <cell r="D310">
            <v>0</v>
          </cell>
          <cell r="E310">
            <v>0</v>
          </cell>
          <cell r="F310">
            <v>0</v>
          </cell>
        </row>
        <row r="311">
          <cell r="B311" t="str">
            <v>uPVC PN16 pipes complete with fittings and accessories except as herein provided.</v>
          </cell>
          <cell r="C311">
            <v>0</v>
          </cell>
          <cell r="D311">
            <v>0</v>
          </cell>
          <cell r="E311">
            <v>0</v>
          </cell>
          <cell r="F311">
            <v>0</v>
          </cell>
        </row>
        <row r="312">
          <cell r="B312" t="str">
            <v>150mm dia pipes</v>
          </cell>
          <cell r="C312" t="str">
            <v>lm</v>
          </cell>
          <cell r="D312">
            <v>7228</v>
          </cell>
          <cell r="E312">
            <v>15000</v>
          </cell>
          <cell r="F312">
            <v>108420000</v>
          </cell>
        </row>
        <row r="313">
          <cell r="B313" t="str">
            <v>100mm dia pipes</v>
          </cell>
          <cell r="C313" t="str">
            <v>lm</v>
          </cell>
          <cell r="D313">
            <v>1844</v>
          </cell>
          <cell r="E313">
            <v>8000</v>
          </cell>
          <cell r="F313">
            <v>14752000</v>
          </cell>
        </row>
        <row r="314">
          <cell r="B314" t="str">
            <v>Control gate valve to the distribution system;</v>
          </cell>
          <cell r="C314">
            <v>0</v>
          </cell>
          <cell r="D314">
            <v>0</v>
          </cell>
          <cell r="E314">
            <v>0</v>
          </cell>
          <cell r="F314">
            <v>0</v>
          </cell>
        </row>
        <row r="315">
          <cell r="B315" t="str">
            <v>150mm dia pipes</v>
          </cell>
          <cell r="C315" t="str">
            <v>nr</v>
          </cell>
          <cell r="D315">
            <v>64</v>
          </cell>
          <cell r="E315">
            <v>275000</v>
          </cell>
          <cell r="F315">
            <v>17600000</v>
          </cell>
        </row>
        <row r="316">
          <cell r="B316" t="str">
            <v>100mm dia pipes</v>
          </cell>
          <cell r="C316" t="str">
            <v>nr</v>
          </cell>
          <cell r="D316">
            <v>6</v>
          </cell>
          <cell r="E316">
            <v>235000</v>
          </cell>
          <cell r="F316">
            <v>1410000</v>
          </cell>
        </row>
        <row r="317">
          <cell r="B317" t="str">
            <v>Valve chambers.</v>
          </cell>
          <cell r="C317">
            <v>0</v>
          </cell>
          <cell r="D317">
            <v>0</v>
          </cell>
          <cell r="E317">
            <v>0</v>
          </cell>
          <cell r="F317">
            <v>0</v>
          </cell>
        </row>
        <row r="318">
          <cell r="B318" t="str">
            <v>620 x 550mm valve chamber complete and finished level in roads, sidewalks, etc</v>
          </cell>
          <cell r="C318" t="str">
            <v>nr</v>
          </cell>
          <cell r="D318">
            <v>52</v>
          </cell>
          <cell r="E318">
            <v>800000</v>
          </cell>
          <cell r="F318">
            <v>41600000</v>
          </cell>
        </row>
        <row r="319">
          <cell r="B319" t="str">
            <v>Thrust blocks.</v>
          </cell>
          <cell r="C319">
            <v>0</v>
          </cell>
          <cell r="D319">
            <v>0</v>
          </cell>
          <cell r="E319">
            <v>0</v>
          </cell>
          <cell r="F319">
            <v>0</v>
          </cell>
        </row>
        <row r="320">
          <cell r="B320" t="str">
            <v>Unreinforced concrete in thrust blocks at bends, tees, etc including necessary extra excavations, formwork, etc</v>
          </cell>
          <cell r="C320" t="str">
            <v>nr</v>
          </cell>
          <cell r="D320">
            <v>60</v>
          </cell>
          <cell r="E320">
            <v>145000</v>
          </cell>
          <cell r="F320">
            <v>8700000</v>
          </cell>
        </row>
        <row r="321">
          <cell r="B321" t="str">
            <v>Meters</v>
          </cell>
          <cell r="C321">
            <v>0</v>
          </cell>
          <cell r="D321">
            <v>0</v>
          </cell>
          <cell r="E321">
            <v>0</v>
          </cell>
          <cell r="F321">
            <v>0</v>
          </cell>
        </row>
        <row r="322">
          <cell r="B322" t="str">
            <v>Water supply home connection, complete with flow meter; chamber and cover to detail.</v>
          </cell>
          <cell r="C322" t="str">
            <v>nr</v>
          </cell>
          <cell r="D322">
            <v>453</v>
          </cell>
          <cell r="E322">
            <v>90000</v>
          </cell>
          <cell r="F322">
            <v>40770000</v>
          </cell>
        </row>
        <row r="323">
          <cell r="B323">
            <v>0</v>
          </cell>
          <cell r="C323">
            <v>0</v>
          </cell>
          <cell r="D323">
            <v>0</v>
          </cell>
          <cell r="E323">
            <v>0</v>
          </cell>
          <cell r="F323">
            <v>0</v>
          </cell>
        </row>
        <row r="324">
          <cell r="B324">
            <v>0</v>
          </cell>
          <cell r="C324">
            <v>0</v>
          </cell>
          <cell r="D324">
            <v>0</v>
          </cell>
          <cell r="E324">
            <v>0</v>
          </cell>
          <cell r="F324">
            <v>0</v>
          </cell>
        </row>
        <row r="325">
          <cell r="B325">
            <v>0</v>
          </cell>
          <cell r="C325">
            <v>0</v>
          </cell>
          <cell r="D325">
            <v>0</v>
          </cell>
          <cell r="E325">
            <v>0</v>
          </cell>
          <cell r="F325">
            <v>0</v>
          </cell>
        </row>
        <row r="326">
          <cell r="B326" t="str">
            <v>Total carried forward</v>
          </cell>
          <cell r="C326">
            <v>0</v>
          </cell>
          <cell r="D326">
            <v>0</v>
          </cell>
          <cell r="E326">
            <v>0</v>
          </cell>
          <cell r="F326">
            <v>350641800</v>
          </cell>
        </row>
        <row r="327">
          <cell r="B327" t="str">
            <v>Total brought forward</v>
          </cell>
          <cell r="C327">
            <v>0</v>
          </cell>
          <cell r="D327">
            <v>0</v>
          </cell>
          <cell r="E327">
            <v>0</v>
          </cell>
          <cell r="F327">
            <v>350641800</v>
          </cell>
        </row>
        <row r="328">
          <cell r="B328" t="str">
            <v>Connection</v>
          </cell>
          <cell r="C328">
            <v>0</v>
          </cell>
          <cell r="D328">
            <v>0</v>
          </cell>
          <cell r="E328">
            <v>0</v>
          </cell>
          <cell r="F328">
            <v>0</v>
          </cell>
        </row>
        <row r="329">
          <cell r="B329" t="str">
            <v>Allow for applying to WASAC paying the relevant fees, and cost of materials required for installing a water connection of 150mm diameter to site.</v>
          </cell>
          <cell r="C329" t="str">
            <v>sum</v>
          </cell>
          <cell r="D329">
            <v>1</v>
          </cell>
          <cell r="E329">
            <v>20000000</v>
          </cell>
          <cell r="F329">
            <v>20000000</v>
          </cell>
        </row>
        <row r="330">
          <cell r="B330" t="str">
            <v>Allow for testing the water reticulation installation of the entire works.</v>
          </cell>
          <cell r="C330" t="str">
            <v>item</v>
          </cell>
          <cell r="D330">
            <v>1</v>
          </cell>
          <cell r="E330">
            <v>1500000</v>
          </cell>
          <cell r="F330">
            <v>1500000</v>
          </cell>
        </row>
        <row r="331">
          <cell r="B331" t="str">
            <v>Concrete Water Tank</v>
          </cell>
          <cell r="C331">
            <v>0</v>
          </cell>
          <cell r="D331">
            <v>0</v>
          </cell>
          <cell r="E331">
            <v>0</v>
          </cell>
          <cell r="F331">
            <v>0</v>
          </cell>
        </row>
        <row r="332">
          <cell r="B332" t="str">
            <v>The following in concrete Potable water tank.</v>
          </cell>
          <cell r="C332">
            <v>0</v>
          </cell>
          <cell r="D332">
            <v>0</v>
          </cell>
          <cell r="E332">
            <v>0</v>
          </cell>
          <cell r="F332">
            <v>0</v>
          </cell>
        </row>
        <row r="333">
          <cell r="B333" t="str">
            <v>EXCAVATIONS AND EARTHWORKS</v>
          </cell>
          <cell r="C333">
            <v>0</v>
          </cell>
          <cell r="D333">
            <v>0</v>
          </cell>
          <cell r="E333">
            <v>0</v>
          </cell>
          <cell r="F333">
            <v>0</v>
          </cell>
        </row>
        <row r="334">
          <cell r="B334" t="str">
            <v>Excavations and earthworks: the bidder to note that the rates are to be inclusive of working space, planking and strutting and keeping excavations free from all water.</v>
          </cell>
          <cell r="C334">
            <v>0</v>
          </cell>
          <cell r="D334">
            <v>0</v>
          </cell>
          <cell r="E334">
            <v>0</v>
          </cell>
          <cell r="F334">
            <v>0</v>
          </cell>
        </row>
        <row r="335">
          <cell r="B335" t="str">
            <v>Excavating basement pit and the like commencing from reduced level: not exceeding 1.5m deep</v>
          </cell>
          <cell r="C335" t="str">
            <v>m3</v>
          </cell>
          <cell r="D335">
            <v>1408</v>
          </cell>
          <cell r="E335">
            <v>3900</v>
          </cell>
          <cell r="F335">
            <v>5491200</v>
          </cell>
        </row>
        <row r="336">
          <cell r="B336" t="str">
            <v>Ditto 1.5 - 3.00m deep</v>
          </cell>
          <cell r="C336" t="str">
            <v>m3</v>
          </cell>
          <cell r="D336">
            <v>1408</v>
          </cell>
          <cell r="E336">
            <v>4500</v>
          </cell>
          <cell r="F336">
            <v>6336000</v>
          </cell>
        </row>
        <row r="337">
          <cell r="B337" t="str">
            <v>DISPOSAL</v>
          </cell>
          <cell r="C337">
            <v>0</v>
          </cell>
          <cell r="D337">
            <v>0</v>
          </cell>
          <cell r="E337">
            <v>0</v>
          </cell>
          <cell r="F337" t="str">
            <v/>
          </cell>
        </row>
        <row r="338">
          <cell r="B338" t="str">
            <v>Return, fill and ram selected excavated materials around foundations.</v>
          </cell>
          <cell r="C338" t="str">
            <v>m3</v>
          </cell>
          <cell r="D338">
            <v>282</v>
          </cell>
          <cell r="E338">
            <v>4500</v>
          </cell>
          <cell r="F338">
            <v>1269000</v>
          </cell>
        </row>
        <row r="339">
          <cell r="B339" t="str">
            <v>Load, cart, deposit and spread surplus excavated material to Contractor obtained dump site and approved by the local authority.</v>
          </cell>
          <cell r="C339" t="str">
            <v>m3</v>
          </cell>
          <cell r="D339">
            <v>2534</v>
          </cell>
          <cell r="E339">
            <v>4500</v>
          </cell>
          <cell r="F339">
            <v>11403000</v>
          </cell>
        </row>
        <row r="340">
          <cell r="B340" t="str">
            <v>FILLING</v>
          </cell>
          <cell r="C340">
            <v>0</v>
          </cell>
          <cell r="D340">
            <v>0</v>
          </cell>
          <cell r="E340">
            <v>0</v>
          </cell>
          <cell r="F340" t="str">
            <v/>
          </cell>
        </row>
        <row r="341">
          <cell r="B341" t="str">
            <v>Selected sub-base in maximum 150mm layers and compacted to 98% Mod AASHTO density ± 2%</v>
          </cell>
          <cell r="C341" t="str">
            <v>m3</v>
          </cell>
          <cell r="D341">
            <v>704</v>
          </cell>
          <cell r="E341">
            <v>12000</v>
          </cell>
          <cell r="F341">
            <v>8448000</v>
          </cell>
        </row>
        <row r="342">
          <cell r="B342" t="str">
            <v>200mm thick compacted hardcore filling to make up levels; consolidated under floors; including 50mm thick sand blinding.</v>
          </cell>
          <cell r="C342" t="str">
            <v>m2</v>
          </cell>
          <cell r="D342">
            <v>938</v>
          </cell>
          <cell r="E342">
            <v>6500</v>
          </cell>
          <cell r="F342">
            <v>6097000</v>
          </cell>
        </row>
        <row r="343">
          <cell r="B343" t="str">
            <v>Quarry Stone Filling</v>
          </cell>
          <cell r="C343">
            <v>0</v>
          </cell>
          <cell r="D343">
            <v>0</v>
          </cell>
          <cell r="E343">
            <v>0</v>
          </cell>
          <cell r="F343" t="str">
            <v/>
          </cell>
        </row>
        <row r="344">
          <cell r="B344" t="str">
            <v>Clean stone aggregate 0-20mm; grading as per specifications; filling behind retaining wall; packed and compacted to approval.</v>
          </cell>
          <cell r="C344" t="str">
            <v>m3</v>
          </cell>
          <cell r="D344">
            <v>381</v>
          </cell>
          <cell r="E344">
            <v>32250</v>
          </cell>
          <cell r="F344">
            <v>12287250</v>
          </cell>
        </row>
        <row r="345">
          <cell r="B345" t="str">
            <v>CONCRETE WORK</v>
          </cell>
          <cell r="C345">
            <v>0</v>
          </cell>
          <cell r="D345">
            <v>0</v>
          </cell>
          <cell r="E345">
            <v>0</v>
          </cell>
          <cell r="F345">
            <v>0</v>
          </cell>
        </row>
        <row r="346">
          <cell r="B346" t="str">
            <v>Plain in-situ concrete; 15MPa</v>
          </cell>
          <cell r="C346">
            <v>0</v>
          </cell>
          <cell r="D346">
            <v>0</v>
          </cell>
          <cell r="E346">
            <v>0</v>
          </cell>
          <cell r="F346">
            <v>0</v>
          </cell>
        </row>
        <row r="347">
          <cell r="B347" t="str">
            <v>Blinding to foundations</v>
          </cell>
          <cell r="C347" t="str">
            <v>m3</v>
          </cell>
          <cell r="D347">
            <v>53</v>
          </cell>
          <cell r="E347">
            <v>140000</v>
          </cell>
          <cell r="F347">
            <v>7420000</v>
          </cell>
        </row>
        <row r="348">
          <cell r="B348">
            <v>0</v>
          </cell>
          <cell r="C348">
            <v>0</v>
          </cell>
          <cell r="D348">
            <v>0</v>
          </cell>
          <cell r="E348">
            <v>0</v>
          </cell>
          <cell r="F348">
            <v>0</v>
          </cell>
        </row>
        <row r="349">
          <cell r="B349" t="str">
            <v>Total carried forward</v>
          </cell>
          <cell r="C349">
            <v>0</v>
          </cell>
          <cell r="D349">
            <v>0</v>
          </cell>
          <cell r="E349">
            <v>0</v>
          </cell>
          <cell r="F349">
            <v>430893250</v>
          </cell>
        </row>
        <row r="350">
          <cell r="B350" t="str">
            <v>Total brought forward</v>
          </cell>
          <cell r="C350">
            <v>0</v>
          </cell>
          <cell r="D350">
            <v>0</v>
          </cell>
          <cell r="E350">
            <v>0</v>
          </cell>
          <cell r="F350">
            <v>430893250</v>
          </cell>
        </row>
        <row r="351">
          <cell r="B351" t="str">
            <v>Reinforced in-situ concrete; 30MPa</v>
          </cell>
          <cell r="C351">
            <v>0</v>
          </cell>
          <cell r="D351">
            <v>0</v>
          </cell>
          <cell r="E351">
            <v>0</v>
          </cell>
          <cell r="F351">
            <v>0</v>
          </cell>
        </row>
        <row r="352">
          <cell r="B352" t="str">
            <v>Footings</v>
          </cell>
          <cell r="C352" t="str">
            <v>m3</v>
          </cell>
          <cell r="D352">
            <v>7</v>
          </cell>
          <cell r="E352">
            <v>180000</v>
          </cell>
          <cell r="F352">
            <v>1260000</v>
          </cell>
        </row>
        <row r="353">
          <cell r="B353" t="str">
            <v>Concrete wall bases</v>
          </cell>
          <cell r="C353" t="str">
            <v>m3</v>
          </cell>
          <cell r="D353">
            <v>2</v>
          </cell>
          <cell r="E353">
            <v>180000</v>
          </cell>
          <cell r="F353">
            <v>360000</v>
          </cell>
        </row>
        <row r="354">
          <cell r="B354" t="str">
            <v>Retaining wall bases</v>
          </cell>
          <cell r="C354" t="str">
            <v>m3</v>
          </cell>
          <cell r="D354">
            <v>39</v>
          </cell>
          <cell r="E354">
            <v>180000</v>
          </cell>
          <cell r="F354">
            <v>7020000</v>
          </cell>
        </row>
        <row r="355">
          <cell r="B355" t="str">
            <v>Columns</v>
          </cell>
          <cell r="C355" t="str">
            <v>m3</v>
          </cell>
          <cell r="D355">
            <v>35</v>
          </cell>
          <cell r="E355">
            <v>180000</v>
          </cell>
          <cell r="F355">
            <v>6300000</v>
          </cell>
        </row>
        <row r="356">
          <cell r="B356" t="str">
            <v>Concrete walls</v>
          </cell>
          <cell r="C356" t="str">
            <v>m3</v>
          </cell>
          <cell r="D356">
            <v>5</v>
          </cell>
          <cell r="E356">
            <v>180000</v>
          </cell>
          <cell r="F356">
            <v>900000</v>
          </cell>
        </row>
        <row r="357">
          <cell r="B357" t="str">
            <v>Retaining walls</v>
          </cell>
          <cell r="C357" t="str">
            <v>m3</v>
          </cell>
          <cell r="D357">
            <v>174</v>
          </cell>
          <cell r="E357">
            <v>180000</v>
          </cell>
          <cell r="F357">
            <v>31320000</v>
          </cell>
        </row>
        <row r="358">
          <cell r="B358" t="str">
            <v>Slab on grade</v>
          </cell>
          <cell r="C358" t="str">
            <v>m3</v>
          </cell>
          <cell r="D358">
            <v>235</v>
          </cell>
          <cell r="E358">
            <v>180000</v>
          </cell>
          <cell r="F358">
            <v>42300000</v>
          </cell>
        </row>
        <row r="359">
          <cell r="B359" t="str">
            <v>Beams</v>
          </cell>
          <cell r="C359" t="str">
            <v>m3</v>
          </cell>
          <cell r="D359">
            <v>38</v>
          </cell>
          <cell r="E359">
            <v>180000</v>
          </cell>
          <cell r="F359">
            <v>6840000</v>
          </cell>
        </row>
        <row r="360">
          <cell r="B360" t="str">
            <v>250mm elevated slab</v>
          </cell>
          <cell r="C360" t="str">
            <v>m3</v>
          </cell>
          <cell r="D360">
            <v>39</v>
          </cell>
          <cell r="E360">
            <v>180000</v>
          </cell>
          <cell r="F360">
            <v>7020000</v>
          </cell>
        </row>
        <row r="361">
          <cell r="B361" t="str">
            <v>150mm elevated slab</v>
          </cell>
          <cell r="C361" t="str">
            <v>m3</v>
          </cell>
          <cell r="D361">
            <v>1</v>
          </cell>
          <cell r="E361">
            <v>180000</v>
          </cell>
          <cell r="F361">
            <v>180000</v>
          </cell>
        </row>
        <row r="362">
          <cell r="B362" t="str">
            <v>HOLLOW BLOCK CONSTRUCTION</v>
          </cell>
          <cell r="C362">
            <v>0</v>
          </cell>
          <cell r="D362">
            <v>0</v>
          </cell>
          <cell r="E362">
            <v>0</v>
          </cell>
          <cell r="F362">
            <v>0</v>
          </cell>
        </row>
        <row r="363">
          <cell r="B363" t="str">
            <v>300mm thick composite suspended slab consisting of reinforced concrete Class 30 (OPC 42.5) in 100mm topping: 150mm wide ribs at 450mm centers: MAXPAN size 400mm long x 300mm wide x 200mm high including filling 150/200mm wide ends of composite slabs with Concrete Class 30</v>
          </cell>
          <cell r="C363" t="str">
            <v>m2</v>
          </cell>
          <cell r="D363">
            <v>782</v>
          </cell>
          <cell r="E363">
            <v>52000</v>
          </cell>
          <cell r="F363">
            <v>40664000</v>
          </cell>
        </row>
        <row r="364">
          <cell r="B364" t="str">
            <v>FORMWORK</v>
          </cell>
          <cell r="C364">
            <v>0</v>
          </cell>
          <cell r="D364">
            <v>0</v>
          </cell>
          <cell r="E364">
            <v>0</v>
          </cell>
          <cell r="F364">
            <v>0</v>
          </cell>
        </row>
        <row r="365">
          <cell r="B365" t="str">
            <v>Steel lined formwork;</v>
          </cell>
          <cell r="C365">
            <v>0</v>
          </cell>
          <cell r="D365">
            <v>0</v>
          </cell>
          <cell r="E365">
            <v>0</v>
          </cell>
          <cell r="F365">
            <v>0</v>
          </cell>
        </row>
        <row r="366">
          <cell r="B366" t="str">
            <v>Sides; footings</v>
          </cell>
          <cell r="C366" t="str">
            <v>m2</v>
          </cell>
          <cell r="D366">
            <v>21</v>
          </cell>
          <cell r="E366">
            <v>9000</v>
          </cell>
          <cell r="F366">
            <v>189000</v>
          </cell>
        </row>
        <row r="367">
          <cell r="B367" t="str">
            <v>Sides; concrete wall bases</v>
          </cell>
          <cell r="C367" t="str">
            <v>m2</v>
          </cell>
          <cell r="D367">
            <v>10</v>
          </cell>
          <cell r="E367">
            <v>9000</v>
          </cell>
          <cell r="F367">
            <v>90000</v>
          </cell>
        </row>
        <row r="368">
          <cell r="B368" t="str">
            <v>Sides; retaining wall bases</v>
          </cell>
          <cell r="C368" t="str">
            <v>m2</v>
          </cell>
          <cell r="D368">
            <v>113</v>
          </cell>
          <cell r="E368">
            <v>9000</v>
          </cell>
          <cell r="F368">
            <v>1017000</v>
          </cell>
        </row>
        <row r="369">
          <cell r="B369" t="str">
            <v>Sides; columns</v>
          </cell>
          <cell r="C369" t="str">
            <v>m2</v>
          </cell>
          <cell r="D369">
            <v>230</v>
          </cell>
          <cell r="E369">
            <v>9000</v>
          </cell>
          <cell r="F369">
            <v>2070000</v>
          </cell>
        </row>
        <row r="370">
          <cell r="B370" t="str">
            <v>Sides; concrete walls</v>
          </cell>
          <cell r="C370" t="str">
            <v>m2</v>
          </cell>
          <cell r="D370">
            <v>57</v>
          </cell>
          <cell r="E370">
            <v>9000</v>
          </cell>
          <cell r="F370">
            <v>513000</v>
          </cell>
        </row>
        <row r="371">
          <cell r="B371" t="str">
            <v>Sides; retaining walls</v>
          </cell>
          <cell r="C371" t="str">
            <v>m2</v>
          </cell>
          <cell r="D371">
            <v>1268</v>
          </cell>
          <cell r="E371">
            <v>9000</v>
          </cell>
          <cell r="F371">
            <v>11412000</v>
          </cell>
        </row>
        <row r="372">
          <cell r="B372" t="str">
            <v>Sides; Beams</v>
          </cell>
          <cell r="C372" t="str">
            <v>m2</v>
          </cell>
          <cell r="D372">
            <v>272</v>
          </cell>
          <cell r="E372">
            <v>9000</v>
          </cell>
          <cell r="F372">
            <v>2448000</v>
          </cell>
        </row>
        <row r="373">
          <cell r="B373" t="str">
            <v>Soffites; 250mm elevated slab</v>
          </cell>
          <cell r="C373" t="str">
            <v>m2</v>
          </cell>
          <cell r="D373">
            <v>155</v>
          </cell>
          <cell r="E373">
            <v>9000</v>
          </cell>
          <cell r="F373">
            <v>1395000</v>
          </cell>
        </row>
        <row r="374">
          <cell r="B374" t="str">
            <v>Soffites; 150mm elevated slab</v>
          </cell>
          <cell r="C374" t="str">
            <v>m2</v>
          </cell>
          <cell r="D374">
            <v>3</v>
          </cell>
          <cell r="E374">
            <v>9000</v>
          </cell>
          <cell r="F374">
            <v>27000</v>
          </cell>
        </row>
        <row r="375">
          <cell r="B375" t="str">
            <v>Soffites; hollow pot slab</v>
          </cell>
          <cell r="C375" t="str">
            <v>m2</v>
          </cell>
          <cell r="D375">
            <v>782</v>
          </cell>
          <cell r="E375">
            <v>9000</v>
          </cell>
          <cell r="F375">
            <v>7038000</v>
          </cell>
        </row>
        <row r="376">
          <cell r="B376" t="str">
            <v>Edges; slab on grade 150 - 225mm high</v>
          </cell>
          <cell r="C376" t="str">
            <v>m</v>
          </cell>
          <cell r="D376">
            <v>139</v>
          </cell>
          <cell r="E376">
            <v>3000</v>
          </cell>
          <cell r="F376">
            <v>417000</v>
          </cell>
        </row>
        <row r="377">
          <cell r="B377">
            <v>0</v>
          </cell>
          <cell r="C377">
            <v>0</v>
          </cell>
          <cell r="D377">
            <v>0</v>
          </cell>
          <cell r="E377">
            <v>0</v>
          </cell>
          <cell r="F377">
            <v>0</v>
          </cell>
        </row>
        <row r="378">
          <cell r="B378" t="str">
            <v>Total carried forward</v>
          </cell>
          <cell r="C378">
            <v>0</v>
          </cell>
          <cell r="D378">
            <v>0</v>
          </cell>
          <cell r="E378">
            <v>0</v>
          </cell>
          <cell r="F378">
            <v>601673250</v>
          </cell>
        </row>
        <row r="379">
          <cell r="B379" t="str">
            <v>Total brought forward</v>
          </cell>
          <cell r="C379">
            <v>0</v>
          </cell>
          <cell r="D379">
            <v>0</v>
          </cell>
          <cell r="E379">
            <v>0</v>
          </cell>
          <cell r="F379">
            <v>601673250</v>
          </cell>
        </row>
        <row r="380">
          <cell r="B380" t="str">
            <v>REINFORCEMENT</v>
          </cell>
          <cell r="C380">
            <v>0</v>
          </cell>
          <cell r="D380">
            <v>0</v>
          </cell>
          <cell r="E380">
            <v>0</v>
          </cell>
          <cell r="F380">
            <v>0</v>
          </cell>
        </row>
        <row r="381">
          <cell r="B381"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381">
            <v>0</v>
          </cell>
          <cell r="D381">
            <v>0</v>
          </cell>
          <cell r="E381">
            <v>0</v>
          </cell>
          <cell r="F381">
            <v>0</v>
          </cell>
        </row>
        <row r="382">
          <cell r="B382" t="str">
            <v>25mm ø bars</v>
          </cell>
          <cell r="C382" t="str">
            <v>kg</v>
          </cell>
          <cell r="D382">
            <v>28220</v>
          </cell>
          <cell r="E382">
            <v>1250</v>
          </cell>
          <cell r="F382">
            <v>35275000</v>
          </cell>
        </row>
        <row r="383">
          <cell r="B383" t="str">
            <v>20mm ø bars</v>
          </cell>
          <cell r="C383" t="str">
            <v>kg</v>
          </cell>
          <cell r="D383">
            <v>11690</v>
          </cell>
          <cell r="E383">
            <v>1250</v>
          </cell>
          <cell r="F383">
            <v>14612500</v>
          </cell>
        </row>
        <row r="384">
          <cell r="B384" t="str">
            <v>16mm ø bars</v>
          </cell>
          <cell r="C384" t="str">
            <v>kg</v>
          </cell>
          <cell r="D384">
            <v>27270</v>
          </cell>
          <cell r="E384">
            <v>1250</v>
          </cell>
          <cell r="F384">
            <v>34087500</v>
          </cell>
        </row>
        <row r="385">
          <cell r="B385" t="str">
            <v>14mm ø bars</v>
          </cell>
          <cell r="C385" t="str">
            <v>kg</v>
          </cell>
          <cell r="D385">
            <v>11690</v>
          </cell>
          <cell r="E385">
            <v>1250</v>
          </cell>
          <cell r="F385">
            <v>14612500</v>
          </cell>
        </row>
        <row r="386">
          <cell r="B386" t="str">
            <v>10mm ø bars</v>
          </cell>
          <cell r="C386" t="str">
            <v>kg</v>
          </cell>
          <cell r="D386">
            <v>38950</v>
          </cell>
          <cell r="E386">
            <v>1250</v>
          </cell>
          <cell r="F386">
            <v>48687500</v>
          </cell>
        </row>
        <row r="387">
          <cell r="B387" t="str">
            <v>Mesh fabric reinforcement: 200mm end and side laps</v>
          </cell>
          <cell r="C387">
            <v>0</v>
          </cell>
          <cell r="D387">
            <v>0</v>
          </cell>
          <cell r="E387">
            <v>0</v>
          </cell>
          <cell r="F387" t="str">
            <v/>
          </cell>
        </row>
        <row r="388">
          <cell r="B388" t="str">
            <v>Ref A142 to BS 4483; weighing 2.22 kg/m2</v>
          </cell>
          <cell r="C388" t="str">
            <v>m2</v>
          </cell>
          <cell r="D388">
            <v>782</v>
          </cell>
          <cell r="E388">
            <v>3200</v>
          </cell>
          <cell r="F388">
            <v>2502400</v>
          </cell>
        </row>
        <row r="389">
          <cell r="B389" t="str">
            <v>WATERPROOFING</v>
          </cell>
          <cell r="C389">
            <v>0</v>
          </cell>
          <cell r="D389">
            <v>0</v>
          </cell>
          <cell r="E389">
            <v>0</v>
          </cell>
          <cell r="F389" t="str">
            <v/>
          </cell>
        </row>
        <row r="390">
          <cell r="B390" t="str">
            <v>"KÖSTER KBE Liquid Film" bitumen waterproofing membrane laid in accordance with the Manufacturer's instructions.</v>
          </cell>
          <cell r="C390">
            <v>0</v>
          </cell>
          <cell r="D390">
            <v>0</v>
          </cell>
          <cell r="E390">
            <v>0</v>
          </cell>
          <cell r="F390" t="str">
            <v/>
          </cell>
        </row>
        <row r="391">
          <cell r="B391" t="str">
            <v>Retaining wall bases</v>
          </cell>
          <cell r="C391" t="str">
            <v>m2</v>
          </cell>
          <cell r="D391">
            <v>122</v>
          </cell>
          <cell r="E391">
            <v>12000</v>
          </cell>
          <cell r="F391">
            <v>1464000</v>
          </cell>
        </row>
        <row r="392">
          <cell r="B392" t="str">
            <v>Concrete wall bases</v>
          </cell>
          <cell r="C392" t="str">
            <v>m2</v>
          </cell>
          <cell r="D392">
            <v>10</v>
          </cell>
          <cell r="E392">
            <v>12000</v>
          </cell>
          <cell r="F392">
            <v>120000</v>
          </cell>
        </row>
        <row r="393">
          <cell r="B393" t="str">
            <v>Retaining walls</v>
          </cell>
          <cell r="C393" t="str">
            <v>m2</v>
          </cell>
          <cell r="D393">
            <v>1268</v>
          </cell>
          <cell r="E393">
            <v>12000</v>
          </cell>
          <cell r="F393">
            <v>15216000</v>
          </cell>
        </row>
        <row r="394">
          <cell r="B394" t="str">
            <v>Columns</v>
          </cell>
          <cell r="C394" t="str">
            <v>m2</v>
          </cell>
          <cell r="D394">
            <v>230</v>
          </cell>
          <cell r="E394">
            <v>12000</v>
          </cell>
          <cell r="F394">
            <v>2760000</v>
          </cell>
        </row>
        <row r="395">
          <cell r="B395" t="str">
            <v>Slab on grade</v>
          </cell>
          <cell r="C395" t="str">
            <v>m2</v>
          </cell>
          <cell r="D395">
            <v>938</v>
          </cell>
          <cell r="E395">
            <v>12000</v>
          </cell>
          <cell r="F395">
            <v>11256000</v>
          </cell>
        </row>
        <row r="396">
          <cell r="B396" t="str">
            <v>Elevated slab</v>
          </cell>
          <cell r="C396" t="str">
            <v>m2</v>
          </cell>
          <cell r="D396">
            <v>940</v>
          </cell>
          <cell r="E396">
            <v>12000</v>
          </cell>
          <cell r="F396">
            <v>11280000</v>
          </cell>
        </row>
        <row r="397">
          <cell r="B397" t="str">
            <v xml:space="preserve">Prepare and apply "Cemflex" universal waterproofing and bonding agent in accordance with manufactuer's printed instructions </v>
          </cell>
          <cell r="C397">
            <v>0</v>
          </cell>
          <cell r="D397">
            <v>0</v>
          </cell>
          <cell r="E397">
            <v>0</v>
          </cell>
          <cell r="F397">
            <v>0</v>
          </cell>
        </row>
        <row r="398">
          <cell r="B398" t="str">
            <v>Retaining wall bases</v>
          </cell>
          <cell r="C398" t="str">
            <v>m2</v>
          </cell>
          <cell r="D398">
            <v>122</v>
          </cell>
          <cell r="E398">
            <v>9000</v>
          </cell>
          <cell r="F398">
            <v>1098000</v>
          </cell>
        </row>
        <row r="399">
          <cell r="B399" t="str">
            <v>Concrete wall bases</v>
          </cell>
          <cell r="C399" t="str">
            <v>m2</v>
          </cell>
          <cell r="D399">
            <v>10</v>
          </cell>
          <cell r="E399">
            <v>9000</v>
          </cell>
          <cell r="F399">
            <v>90000</v>
          </cell>
        </row>
        <row r="400">
          <cell r="B400" t="str">
            <v>Retaining walls</v>
          </cell>
          <cell r="C400" t="str">
            <v>m2</v>
          </cell>
          <cell r="D400">
            <v>1268</v>
          </cell>
          <cell r="E400">
            <v>9000</v>
          </cell>
          <cell r="F400">
            <v>11412000</v>
          </cell>
        </row>
        <row r="401">
          <cell r="B401" t="str">
            <v>Columns</v>
          </cell>
          <cell r="C401" t="str">
            <v>m2</v>
          </cell>
          <cell r="D401">
            <v>230</v>
          </cell>
          <cell r="E401">
            <v>9000</v>
          </cell>
          <cell r="F401">
            <v>2070000</v>
          </cell>
        </row>
        <row r="402">
          <cell r="B402" t="str">
            <v>Total carried forward</v>
          </cell>
          <cell r="C402">
            <v>0</v>
          </cell>
          <cell r="D402">
            <v>0</v>
          </cell>
          <cell r="E402">
            <v>0</v>
          </cell>
          <cell r="F402">
            <v>808216650</v>
          </cell>
        </row>
        <row r="403">
          <cell r="B403" t="str">
            <v>Total brought forward</v>
          </cell>
          <cell r="C403">
            <v>0</v>
          </cell>
          <cell r="D403">
            <v>0</v>
          </cell>
          <cell r="E403">
            <v>0</v>
          </cell>
          <cell r="F403">
            <v>808216650</v>
          </cell>
        </row>
        <row r="404">
          <cell r="B404" t="str">
            <v xml:space="preserve">Prepare and apply "Cemflex" universal waterproofing and bonding agent in accordance with manufactuer's printed instructions </v>
          </cell>
          <cell r="C404">
            <v>0</v>
          </cell>
          <cell r="D404">
            <v>0</v>
          </cell>
          <cell r="E404">
            <v>0</v>
          </cell>
          <cell r="F404">
            <v>0</v>
          </cell>
        </row>
        <row r="405">
          <cell r="B405" t="str">
            <v>Slab on grade</v>
          </cell>
          <cell r="C405" t="str">
            <v>m2</v>
          </cell>
          <cell r="D405">
            <v>938</v>
          </cell>
          <cell r="E405">
            <v>9000</v>
          </cell>
          <cell r="F405">
            <v>8442000</v>
          </cell>
        </row>
        <row r="406">
          <cell r="B406" t="str">
            <v>Elevated slab</v>
          </cell>
          <cell r="C406" t="str">
            <v>m2</v>
          </cell>
          <cell r="D406">
            <v>940</v>
          </cell>
          <cell r="E406">
            <v>9000</v>
          </cell>
          <cell r="F406">
            <v>8460000</v>
          </cell>
        </row>
        <row r="407">
          <cell r="B407" t="str">
            <v>DRAINAGE</v>
          </cell>
          <cell r="C407">
            <v>0</v>
          </cell>
          <cell r="D407">
            <v>0</v>
          </cell>
          <cell r="E407">
            <v>0</v>
          </cell>
          <cell r="F407" t="str">
            <v/>
          </cell>
        </row>
        <row r="408">
          <cell r="B408" t="str">
            <v xml:space="preserve">Retaining Drainage </v>
          </cell>
          <cell r="C408">
            <v>0</v>
          </cell>
          <cell r="D408">
            <v>0</v>
          </cell>
          <cell r="E408">
            <v>0</v>
          </cell>
          <cell r="F408" t="str">
            <v/>
          </cell>
        </row>
        <row r="409">
          <cell r="B409" t="str">
            <v>150mm dia uPVC perforated drain pipe laid and jointed to fall on class (25) in situ concrete bed (average 250mm thickness) covered with geotextile membrane (m.s); 19mm selected fine aggregate surround to 150mm pipe (ms): packed as detailed</v>
          </cell>
          <cell r="C409" t="str">
            <v>lm</v>
          </cell>
          <cell r="D409">
            <v>330</v>
          </cell>
          <cell r="E409">
            <v>50000</v>
          </cell>
          <cell r="F409">
            <v>16500000</v>
          </cell>
        </row>
        <row r="410">
          <cell r="B410" t="str">
            <v>BIDIM geotextile filter grade A3 as manufactured by "Kaytech South Africa (www.kaytech.co.za)" or acceptable equivalent geotextile membrane laid with 300mm laps over drain walls and beds on aggregate (ms)</v>
          </cell>
          <cell r="C410" t="str">
            <v>lm</v>
          </cell>
          <cell r="D410">
            <v>330</v>
          </cell>
          <cell r="E410">
            <v>31000</v>
          </cell>
          <cell r="F410">
            <v>10230000</v>
          </cell>
        </row>
        <row r="411">
          <cell r="B411" t="str">
            <v>WATER TREATMENT</v>
          </cell>
          <cell r="C411">
            <v>0</v>
          </cell>
          <cell r="D411">
            <v>0</v>
          </cell>
          <cell r="E411">
            <v>0</v>
          </cell>
          <cell r="F411" t="str">
            <v/>
          </cell>
        </row>
        <row r="412">
          <cell r="B412" t="str">
            <v>Design, supply, install test and commission complete water treatment system (concrete tank measured separately). Price must include for all pumps and equipment for complete functioning installation.</v>
          </cell>
          <cell r="C412">
            <v>0</v>
          </cell>
          <cell r="D412">
            <v>0</v>
          </cell>
          <cell r="E412">
            <v>0</v>
          </cell>
          <cell r="F412">
            <v>0</v>
          </cell>
        </row>
        <row r="413">
          <cell r="B413" t="str">
            <v>Treatment of bulk water from utility distribution network, storage tank(s) for solids removal and continous UV disinfection for pathogen control; system to include 3M 4R vessel, 3M 1R vessel and UV system; capable of a total normal flow rate of 240m3 per hour; complete</v>
          </cell>
          <cell r="C413" t="str">
            <v>set</v>
          </cell>
          <cell r="D413">
            <v>1</v>
          </cell>
          <cell r="E413">
            <v>141426000</v>
          </cell>
          <cell r="F413">
            <v>141426000</v>
          </cell>
        </row>
        <row r="414">
          <cell r="B414" t="str">
            <v>Activated Carbon filtration; comprising FRP 5 x ACF vesels with capacity of 45m3/hr; complete withfull automation, automatic backwash and chlorine dosing.</v>
          </cell>
          <cell r="C414" t="str">
            <v>set</v>
          </cell>
          <cell r="D414">
            <v>1</v>
          </cell>
          <cell r="E414">
            <v>273777000</v>
          </cell>
          <cell r="F414">
            <v>273777000</v>
          </cell>
        </row>
        <row r="415">
          <cell r="B415" t="str">
            <v>Provide Rate Only for the following item.</v>
          </cell>
          <cell r="C415">
            <v>0</v>
          </cell>
          <cell r="D415">
            <v>0</v>
          </cell>
          <cell r="E415">
            <v>0</v>
          </cell>
          <cell r="F415" t="str">
            <v/>
          </cell>
        </row>
        <row r="416">
          <cell r="B416" t="str">
            <v>Provide containerized equipment for Reverse Osmosis or ion exchange; expected to achieve 99.5% removal of species in water.</v>
          </cell>
          <cell r="C416" t="str">
            <v>set</v>
          </cell>
          <cell r="D416">
            <v>1</v>
          </cell>
          <cell r="E416">
            <v>1718182000</v>
          </cell>
          <cell r="F416" t="str">
            <v>Rate Only</v>
          </cell>
        </row>
        <row r="417">
          <cell r="B417" t="str">
            <v>TOTAL SERIES Nr. 600 WATER RETICULATION, STORAGE &amp; TREATMENT TO SUMMARY</v>
          </cell>
          <cell r="C417">
            <v>0</v>
          </cell>
          <cell r="D417">
            <v>0</v>
          </cell>
          <cell r="E417">
            <v>0</v>
          </cell>
          <cell r="F417">
            <v>1267051650</v>
          </cell>
        </row>
        <row r="418">
          <cell r="B418" t="str">
            <v>SERIES Nr. 700 FIRE FIGHTING RETICULATION</v>
          </cell>
          <cell r="C418">
            <v>0</v>
          </cell>
          <cell r="D418">
            <v>0</v>
          </cell>
          <cell r="E418">
            <v>0</v>
          </cell>
          <cell r="F418">
            <v>0</v>
          </cell>
        </row>
        <row r="419">
          <cell r="B419" t="str">
            <v>The following in fire fighting reticulation</v>
          </cell>
          <cell r="C419">
            <v>0</v>
          </cell>
          <cell r="D419">
            <v>0</v>
          </cell>
          <cell r="E419">
            <v>0</v>
          </cell>
          <cell r="F419">
            <v>0</v>
          </cell>
        </row>
        <row r="420">
          <cell r="B420" t="str">
            <v>UTILITY LINES</v>
          </cell>
          <cell r="C420">
            <v>0</v>
          </cell>
          <cell r="D420">
            <v>0</v>
          </cell>
          <cell r="E420">
            <v>0</v>
          </cell>
          <cell r="F420">
            <v>0</v>
          </cell>
        </row>
        <row r="421">
          <cell r="B421" t="str">
            <v>Trenching should be based on a ratio that 80% is pickable and 20% is hard that will require a TLB or jackhammer; complete with necessary backfilling material; compacted to 95% AASHTO MDD; size as per drawing.</v>
          </cell>
          <cell r="C421">
            <v>0</v>
          </cell>
          <cell r="D421">
            <v>0</v>
          </cell>
          <cell r="E421">
            <v>0</v>
          </cell>
          <cell r="F421">
            <v>0</v>
          </cell>
        </row>
        <row r="422">
          <cell r="B422" t="str">
            <v>Soft pickable material including backfill and compacting base and backfill material.</v>
          </cell>
          <cell r="C422" t="str">
            <v>lm</v>
          </cell>
          <cell r="D422">
            <v>4680</v>
          </cell>
          <cell r="E422">
            <v>2800</v>
          </cell>
          <cell r="F422">
            <v>13104000</v>
          </cell>
        </row>
        <row r="423">
          <cell r="B423" t="str">
            <v>Hard pickable material including backfill and compacting base and backfill material.</v>
          </cell>
          <cell r="C423" t="str">
            <v>lm</v>
          </cell>
          <cell r="D423">
            <v>1170</v>
          </cell>
          <cell r="E423">
            <v>7500</v>
          </cell>
          <cell r="F423">
            <v>8775000</v>
          </cell>
        </row>
        <row r="424">
          <cell r="B424" t="str">
            <v xml:space="preserve">Warning tape </v>
          </cell>
          <cell r="C424" t="str">
            <v>lm</v>
          </cell>
          <cell r="D424">
            <v>5850</v>
          </cell>
          <cell r="E424">
            <v>1200</v>
          </cell>
          <cell r="F424">
            <v>7020000</v>
          </cell>
        </row>
        <row r="425">
          <cell r="B425" t="str">
            <v>Pipe bedding comprising selected granular material placed and compacted in uniform layers around pipe and 200mm thick selected fill blanket compacted with light compaction over pipe.</v>
          </cell>
          <cell r="C425" t="str">
            <v>lm</v>
          </cell>
          <cell r="D425">
            <v>5850</v>
          </cell>
          <cell r="E425">
            <v>8000</v>
          </cell>
          <cell r="F425">
            <v>46800000</v>
          </cell>
        </row>
        <row r="426">
          <cell r="B426" t="str">
            <v>PIPING</v>
          </cell>
          <cell r="C426">
            <v>0</v>
          </cell>
          <cell r="D426">
            <v>0</v>
          </cell>
          <cell r="E426">
            <v>0</v>
          </cell>
          <cell r="F426">
            <v>0</v>
          </cell>
        </row>
        <row r="427">
          <cell r="B427" t="str">
            <v>uPVC PN16 pipes complete with fittings and accessories except as herein provided.</v>
          </cell>
          <cell r="C427">
            <v>0</v>
          </cell>
          <cell r="D427">
            <v>0</v>
          </cell>
          <cell r="E427">
            <v>0</v>
          </cell>
          <cell r="F427">
            <v>0</v>
          </cell>
        </row>
        <row r="428">
          <cell r="B428" t="str">
            <v>150mm dia pipes</v>
          </cell>
          <cell r="C428" t="str">
            <v>lm</v>
          </cell>
          <cell r="D428">
            <v>5850</v>
          </cell>
          <cell r="E428">
            <v>15000</v>
          </cell>
          <cell r="F428">
            <v>87750000</v>
          </cell>
        </row>
        <row r="429">
          <cell r="B429" t="str">
            <v>Control gate valve to the distribution system;</v>
          </cell>
          <cell r="C429">
            <v>0</v>
          </cell>
          <cell r="D429">
            <v>0</v>
          </cell>
          <cell r="E429">
            <v>0</v>
          </cell>
          <cell r="F429">
            <v>0</v>
          </cell>
        </row>
        <row r="430">
          <cell r="B430" t="str">
            <v>150mm dia pipes</v>
          </cell>
          <cell r="C430" t="str">
            <v>nr</v>
          </cell>
          <cell r="D430">
            <v>23</v>
          </cell>
          <cell r="E430">
            <v>275000</v>
          </cell>
          <cell r="F430">
            <v>6325000</v>
          </cell>
        </row>
        <row r="431">
          <cell r="B431" t="str">
            <v>Valve chambers.</v>
          </cell>
          <cell r="C431">
            <v>0</v>
          </cell>
          <cell r="D431">
            <v>0</v>
          </cell>
          <cell r="E431">
            <v>0</v>
          </cell>
          <cell r="F431">
            <v>0</v>
          </cell>
        </row>
        <row r="432">
          <cell r="B432" t="str">
            <v>620 x 550mm valve chamber complete and finished level in roads, sidewalks, etc</v>
          </cell>
          <cell r="C432" t="str">
            <v>nr</v>
          </cell>
          <cell r="D432">
            <v>12</v>
          </cell>
          <cell r="E432">
            <v>800000</v>
          </cell>
          <cell r="F432">
            <v>9600000</v>
          </cell>
        </row>
        <row r="433">
          <cell r="B433" t="str">
            <v>Thrust blocks.</v>
          </cell>
          <cell r="C433">
            <v>0</v>
          </cell>
          <cell r="D433">
            <v>0</v>
          </cell>
          <cell r="E433">
            <v>0</v>
          </cell>
          <cell r="F433">
            <v>0</v>
          </cell>
        </row>
        <row r="434">
          <cell r="B434" t="str">
            <v>Unreinforced concrete in thrust blocks at bends, tees, etc including necessary extra excavations, formwork, etc</v>
          </cell>
          <cell r="C434" t="str">
            <v>nr</v>
          </cell>
          <cell r="D434">
            <v>24</v>
          </cell>
          <cell r="E434">
            <v>145000</v>
          </cell>
          <cell r="F434">
            <v>3480000</v>
          </cell>
        </row>
        <row r="435">
          <cell r="B435" t="str">
            <v>FIRE HYDRANT</v>
          </cell>
          <cell r="C435">
            <v>0</v>
          </cell>
          <cell r="D435">
            <v>0</v>
          </cell>
          <cell r="E435">
            <v>0</v>
          </cell>
          <cell r="F435">
            <v>0</v>
          </cell>
        </row>
        <row r="436">
          <cell r="B436" t="str">
            <v>To be mounted as shown on site layout. The stand pipe is to BS 44940 with 2no. globe valves 150mm dia. and with instantaneous female coupling adapters.</v>
          </cell>
          <cell r="C436" t="str">
            <v>set</v>
          </cell>
          <cell r="D436">
            <v>33</v>
          </cell>
          <cell r="E436">
            <v>750000</v>
          </cell>
          <cell r="F436">
            <v>24750000</v>
          </cell>
        </row>
        <row r="437">
          <cell r="B437" t="str">
            <v>Allow for carrying out a hydraulic test to firefighting system</v>
          </cell>
          <cell r="C437" t="str">
            <v>item</v>
          </cell>
          <cell r="D437">
            <v>1</v>
          </cell>
          <cell r="E437">
            <v>2500000</v>
          </cell>
          <cell r="F437">
            <v>2500000</v>
          </cell>
        </row>
        <row r="438">
          <cell r="B438">
            <v>0</v>
          </cell>
          <cell r="C438">
            <v>0</v>
          </cell>
          <cell r="D438">
            <v>0</v>
          </cell>
          <cell r="E438">
            <v>0</v>
          </cell>
          <cell r="F438">
            <v>0</v>
          </cell>
        </row>
        <row r="439">
          <cell r="B439">
            <v>0</v>
          </cell>
          <cell r="C439">
            <v>0</v>
          </cell>
          <cell r="D439">
            <v>0</v>
          </cell>
          <cell r="E439">
            <v>0</v>
          </cell>
          <cell r="F439">
            <v>0</v>
          </cell>
        </row>
        <row r="440">
          <cell r="B440" t="str">
            <v>TOTAL SERIES Nr. 700 FIRE FIGHTING RETICULATION TO SUMMARY</v>
          </cell>
          <cell r="C440">
            <v>0</v>
          </cell>
          <cell r="D440">
            <v>0</v>
          </cell>
          <cell r="E440">
            <v>0</v>
          </cell>
          <cell r="F440">
            <v>210104000</v>
          </cell>
        </row>
        <row r="441">
          <cell r="B441" t="str">
            <v>SERIES Nr. 800 SANITARY SEWER</v>
          </cell>
          <cell r="C441">
            <v>0</v>
          </cell>
          <cell r="D441">
            <v>0</v>
          </cell>
          <cell r="E441">
            <v>0</v>
          </cell>
          <cell r="F441">
            <v>0</v>
          </cell>
        </row>
        <row r="442">
          <cell r="B442" t="str">
            <v>The following in sewer line to drawings.</v>
          </cell>
          <cell r="C442">
            <v>0</v>
          </cell>
          <cell r="D442">
            <v>0</v>
          </cell>
          <cell r="E442">
            <v>0</v>
          </cell>
          <cell r="F442">
            <v>0</v>
          </cell>
        </row>
        <row r="443">
          <cell r="B443" t="str">
            <v>UTILITY LINES</v>
          </cell>
          <cell r="C443">
            <v>0</v>
          </cell>
          <cell r="D443">
            <v>0</v>
          </cell>
          <cell r="E443">
            <v>0</v>
          </cell>
          <cell r="F443">
            <v>0</v>
          </cell>
        </row>
        <row r="444">
          <cell r="B444" t="str">
            <v>Trenching should be based on a ratio that 80% is pickable and 20% is hard that will require a TLB or jackhammer; complete with necessary backfilling material; compacted to 95% AASHTO MDD; size as per drawing.</v>
          </cell>
          <cell r="C444">
            <v>0</v>
          </cell>
          <cell r="D444">
            <v>0</v>
          </cell>
          <cell r="E444">
            <v>0</v>
          </cell>
          <cell r="F444">
            <v>0</v>
          </cell>
        </row>
        <row r="445">
          <cell r="B445" t="str">
            <v>Soft pickable material including backfill and compacting base and backfill material.</v>
          </cell>
          <cell r="C445" t="str">
            <v>lm</v>
          </cell>
          <cell r="D445">
            <v>7208</v>
          </cell>
          <cell r="E445">
            <v>8000</v>
          </cell>
          <cell r="F445">
            <v>57664000</v>
          </cell>
        </row>
        <row r="446">
          <cell r="B446" t="str">
            <v>Hard pickable material including backfill and compacting base and backfill material.</v>
          </cell>
          <cell r="C446" t="str">
            <v>lm</v>
          </cell>
          <cell r="D446">
            <v>1802</v>
          </cell>
          <cell r="E446">
            <v>7500</v>
          </cell>
          <cell r="F446">
            <v>13515000</v>
          </cell>
        </row>
        <row r="447">
          <cell r="B447" t="str">
            <v xml:space="preserve">Warning tape </v>
          </cell>
          <cell r="C447" t="str">
            <v>lm</v>
          </cell>
          <cell r="D447">
            <v>9010</v>
          </cell>
          <cell r="E447">
            <v>360</v>
          </cell>
          <cell r="F447">
            <v>3243600</v>
          </cell>
        </row>
        <row r="448">
          <cell r="B448" t="str">
            <v>Pipe bedding comprising selected granular material placed and compacted in uniform layers around pipe and 200mm thick selected fill blanket compacted with light compaction over pipe.</v>
          </cell>
          <cell r="C448" t="str">
            <v>lm</v>
          </cell>
          <cell r="D448">
            <v>9010</v>
          </cell>
          <cell r="E448">
            <v>8000</v>
          </cell>
          <cell r="F448">
            <v>72080000</v>
          </cell>
        </row>
        <row r="449">
          <cell r="B449" t="str">
            <v>uPVC pipes class 10 to be laid as detailed; including fittings</v>
          </cell>
          <cell r="C449">
            <v>0</v>
          </cell>
          <cell r="D449">
            <v>0</v>
          </cell>
          <cell r="E449">
            <v>0</v>
          </cell>
          <cell r="F449">
            <v>0</v>
          </cell>
        </row>
        <row r="450">
          <cell r="B450" t="str">
            <v xml:space="preserve">200mm Ø pipes </v>
          </cell>
          <cell r="C450" t="str">
            <v>lm</v>
          </cell>
          <cell r="D450">
            <v>7679</v>
          </cell>
          <cell r="E450">
            <v>25000</v>
          </cell>
          <cell r="F450">
            <v>191975000</v>
          </cell>
        </row>
        <row r="451">
          <cell r="B451" t="str">
            <v xml:space="preserve">150mm Ø pipes </v>
          </cell>
          <cell r="C451" t="str">
            <v>lm</v>
          </cell>
          <cell r="D451">
            <v>1331</v>
          </cell>
          <cell r="E451">
            <v>15000</v>
          </cell>
          <cell r="F451">
            <v>19965000</v>
          </cell>
        </row>
        <row r="452">
          <cell r="B452" t="str">
            <v>MANHOLES</v>
          </cell>
          <cell r="C452">
            <v>0</v>
          </cell>
          <cell r="D452">
            <v>0</v>
          </cell>
          <cell r="E452">
            <v>0</v>
          </cell>
          <cell r="F452">
            <v>0</v>
          </cell>
        </row>
        <row r="453">
          <cell r="B453" t="str">
            <v>Rectangular Manhole chambers 800 x 1000mm (internal dimensions) comprising 150mm thick in-situ concrete grade 20 base: 120 - 200mm thick reinforced concrete walling with waterproof cement and sand (1:4) render internally : 150mm thick concrete surround to drop pipes as per the Engineer's detail: approved step irons at 300mm centres: 150mm thick insitu reinforced concrete class 25 cover: Type 2A Mod heavy duty, single rectangular manhole cover and frame to BS 497 with purpose-made steel pad-locking mechanism to secure cover to detail.</v>
          </cell>
          <cell r="C453">
            <v>0</v>
          </cell>
          <cell r="D453">
            <v>0</v>
          </cell>
          <cell r="E453">
            <v>0</v>
          </cell>
          <cell r="F453">
            <v>0</v>
          </cell>
        </row>
        <row r="454">
          <cell r="B454" t="str">
            <v>Manhole 5 000mm deep</v>
          </cell>
          <cell r="C454" t="str">
            <v>nr</v>
          </cell>
          <cell r="D454">
            <v>20</v>
          </cell>
          <cell r="E454">
            <v>4000000</v>
          </cell>
          <cell r="F454">
            <v>80000000</v>
          </cell>
        </row>
        <row r="455">
          <cell r="B455" t="str">
            <v>Manhole 2 400mm deep</v>
          </cell>
          <cell r="C455" t="str">
            <v>nr</v>
          </cell>
          <cell r="D455">
            <v>33</v>
          </cell>
          <cell r="E455">
            <v>1817600</v>
          </cell>
          <cell r="F455">
            <v>59980800</v>
          </cell>
        </row>
        <row r="456">
          <cell r="B456" t="str">
            <v>Manhole 2 000mm deep</v>
          </cell>
          <cell r="C456" t="str">
            <v>nr</v>
          </cell>
          <cell r="D456">
            <v>90</v>
          </cell>
          <cell r="E456">
            <v>1602800</v>
          </cell>
          <cell r="F456">
            <v>144252000</v>
          </cell>
        </row>
        <row r="457">
          <cell r="B457" t="str">
            <v>Manhole 1 500mm deep</v>
          </cell>
          <cell r="C457" t="str">
            <v>nr</v>
          </cell>
          <cell r="D457">
            <v>58</v>
          </cell>
          <cell r="E457">
            <v>1165500</v>
          </cell>
          <cell r="F457">
            <v>67599000</v>
          </cell>
        </row>
        <row r="458">
          <cell r="B458" t="str">
            <v>Manhole 1 000mm deep</v>
          </cell>
          <cell r="C458" t="str">
            <v>nr</v>
          </cell>
          <cell r="D458">
            <v>68</v>
          </cell>
          <cell r="E458">
            <v>827100</v>
          </cell>
          <cell r="F458">
            <v>56242800</v>
          </cell>
        </row>
        <row r="459">
          <cell r="B459" t="str">
            <v>Total carried forward</v>
          </cell>
          <cell r="C459">
            <v>0</v>
          </cell>
          <cell r="D459">
            <v>0</v>
          </cell>
          <cell r="E459">
            <v>0</v>
          </cell>
          <cell r="F459">
            <v>766517200</v>
          </cell>
        </row>
        <row r="460">
          <cell r="B460" t="str">
            <v>Total brought forward</v>
          </cell>
          <cell r="C460">
            <v>0</v>
          </cell>
          <cell r="D460">
            <v>0</v>
          </cell>
          <cell r="E460">
            <v>0</v>
          </cell>
          <cell r="F460">
            <v>766517200</v>
          </cell>
        </row>
        <row r="461">
          <cell r="B461" t="str">
            <v>HDPE pipe PE4710 to ASTM D3350; DR11 as detailed; including fittings</v>
          </cell>
          <cell r="C461">
            <v>0</v>
          </cell>
          <cell r="D461">
            <v>0</v>
          </cell>
          <cell r="E461">
            <v>0</v>
          </cell>
          <cell r="F461">
            <v>0</v>
          </cell>
        </row>
        <row r="462">
          <cell r="B462" t="str">
            <v xml:space="preserve">150mm Ø pipes </v>
          </cell>
          <cell r="C462" t="str">
            <v>lm</v>
          </cell>
          <cell r="D462">
            <v>98</v>
          </cell>
          <cell r="E462">
            <v>55000</v>
          </cell>
          <cell r="F462">
            <v>5390000</v>
          </cell>
        </row>
        <row r="463">
          <cell r="B463" t="str">
            <v>Thrust blocks.</v>
          </cell>
          <cell r="C463">
            <v>0</v>
          </cell>
          <cell r="D463">
            <v>0</v>
          </cell>
          <cell r="E463">
            <v>0</v>
          </cell>
          <cell r="F463">
            <v>0</v>
          </cell>
        </row>
        <row r="464">
          <cell r="B464" t="str">
            <v>Unreinforced concrete in thrust blocks at bends, tees, etc including necessary extra excavations, formwork, etc</v>
          </cell>
          <cell r="C464" t="str">
            <v>nr</v>
          </cell>
          <cell r="D464">
            <v>452</v>
          </cell>
          <cell r="E464">
            <v>145000</v>
          </cell>
          <cell r="F464">
            <v>65540000</v>
          </cell>
        </row>
        <row r="465">
          <cell r="B465">
            <v>0</v>
          </cell>
          <cell r="C465">
            <v>0</v>
          </cell>
          <cell r="D465">
            <v>0</v>
          </cell>
          <cell r="E465">
            <v>0</v>
          </cell>
          <cell r="F465">
            <v>0</v>
          </cell>
        </row>
        <row r="466">
          <cell r="B466">
            <v>0</v>
          </cell>
          <cell r="C466">
            <v>0</v>
          </cell>
          <cell r="D466">
            <v>0</v>
          </cell>
          <cell r="E466">
            <v>0</v>
          </cell>
          <cell r="F466">
            <v>0</v>
          </cell>
        </row>
        <row r="467">
          <cell r="B467">
            <v>0</v>
          </cell>
          <cell r="C467">
            <v>0</v>
          </cell>
          <cell r="D467">
            <v>0</v>
          </cell>
          <cell r="E467">
            <v>0</v>
          </cell>
          <cell r="F467">
            <v>0</v>
          </cell>
        </row>
        <row r="468">
          <cell r="B468">
            <v>0</v>
          </cell>
          <cell r="C468">
            <v>0</v>
          </cell>
          <cell r="D468">
            <v>0</v>
          </cell>
          <cell r="E468">
            <v>0</v>
          </cell>
          <cell r="F468">
            <v>0</v>
          </cell>
        </row>
        <row r="469">
          <cell r="B469">
            <v>0</v>
          </cell>
          <cell r="C469">
            <v>0</v>
          </cell>
          <cell r="D469">
            <v>0</v>
          </cell>
          <cell r="E469">
            <v>0</v>
          </cell>
          <cell r="F469">
            <v>0</v>
          </cell>
        </row>
        <row r="470">
          <cell r="B470">
            <v>0</v>
          </cell>
          <cell r="C470">
            <v>0</v>
          </cell>
          <cell r="D470">
            <v>0</v>
          </cell>
          <cell r="E470">
            <v>0</v>
          </cell>
          <cell r="F470">
            <v>0</v>
          </cell>
        </row>
        <row r="471">
          <cell r="B471">
            <v>0</v>
          </cell>
          <cell r="C471">
            <v>0</v>
          </cell>
          <cell r="D471">
            <v>0</v>
          </cell>
          <cell r="E471">
            <v>0</v>
          </cell>
          <cell r="F471">
            <v>0</v>
          </cell>
        </row>
        <row r="472">
          <cell r="B472">
            <v>0</v>
          </cell>
          <cell r="C472">
            <v>0</v>
          </cell>
          <cell r="D472">
            <v>0</v>
          </cell>
          <cell r="E472">
            <v>0</v>
          </cell>
          <cell r="F472">
            <v>0</v>
          </cell>
        </row>
        <row r="473">
          <cell r="B473">
            <v>0</v>
          </cell>
          <cell r="C473">
            <v>0</v>
          </cell>
          <cell r="D473">
            <v>0</v>
          </cell>
          <cell r="E473">
            <v>0</v>
          </cell>
          <cell r="F473">
            <v>0</v>
          </cell>
        </row>
        <row r="474">
          <cell r="B474">
            <v>0</v>
          </cell>
          <cell r="C474">
            <v>0</v>
          </cell>
          <cell r="D474">
            <v>0</v>
          </cell>
          <cell r="E474">
            <v>0</v>
          </cell>
          <cell r="F474">
            <v>0</v>
          </cell>
        </row>
        <row r="475">
          <cell r="B475">
            <v>0</v>
          </cell>
          <cell r="C475">
            <v>0</v>
          </cell>
          <cell r="D475">
            <v>0</v>
          </cell>
          <cell r="E475">
            <v>0</v>
          </cell>
          <cell r="F475">
            <v>0</v>
          </cell>
        </row>
        <row r="476">
          <cell r="B476">
            <v>0</v>
          </cell>
          <cell r="C476">
            <v>0</v>
          </cell>
          <cell r="D476">
            <v>0</v>
          </cell>
          <cell r="E476">
            <v>0</v>
          </cell>
          <cell r="F476">
            <v>0</v>
          </cell>
        </row>
        <row r="477">
          <cell r="B477">
            <v>0</v>
          </cell>
          <cell r="C477">
            <v>0</v>
          </cell>
          <cell r="D477">
            <v>0</v>
          </cell>
          <cell r="E477">
            <v>0</v>
          </cell>
          <cell r="F477">
            <v>0</v>
          </cell>
        </row>
        <row r="478">
          <cell r="B478" t="str">
            <v>TOTAL SERIES Nr. 800 SANITARY SEWER TO SUMMARY</v>
          </cell>
          <cell r="C478">
            <v>0</v>
          </cell>
          <cell r="D478">
            <v>0</v>
          </cell>
          <cell r="E478">
            <v>0</v>
          </cell>
          <cell r="F478">
            <v>837447200</v>
          </cell>
        </row>
        <row r="479">
          <cell r="B479" t="str">
            <v>SERIES Nr. 900 LPG INFRASTRUCTURE INSTALLATION</v>
          </cell>
          <cell r="C479">
            <v>0</v>
          </cell>
          <cell r="D479">
            <v>0</v>
          </cell>
          <cell r="E479">
            <v>0</v>
          </cell>
          <cell r="F479">
            <v>0</v>
          </cell>
        </row>
        <row r="480">
          <cell r="B480" t="str">
            <v xml:space="preserve">PIPE TRENCHING </v>
          </cell>
          <cell r="C480">
            <v>0</v>
          </cell>
          <cell r="D480">
            <v>0</v>
          </cell>
          <cell r="E480">
            <v>0</v>
          </cell>
          <cell r="F480">
            <v>0</v>
          </cell>
        </row>
        <row r="481">
          <cell r="B481" t="str">
            <v>Trenching should be based on a ratio that 80% is pickable and 20% is hard that will require a TLB or jackhammer; complete with necessary backfilling material; compacted to 95% AASHTO MDD; size as per drawing.</v>
          </cell>
          <cell r="C481">
            <v>0</v>
          </cell>
          <cell r="D481">
            <v>0</v>
          </cell>
          <cell r="E481">
            <v>0</v>
          </cell>
          <cell r="F481">
            <v>0</v>
          </cell>
        </row>
        <row r="482">
          <cell r="B482" t="str">
            <v>Soft pickable material including backfill and compacting base and backfill material.</v>
          </cell>
          <cell r="C482" t="str">
            <v>lm</v>
          </cell>
          <cell r="D482">
            <v>7520</v>
          </cell>
          <cell r="E482">
            <v>4900</v>
          </cell>
          <cell r="F482">
            <v>36848000</v>
          </cell>
        </row>
        <row r="483">
          <cell r="B483" t="str">
            <v>Hard pickable material including backfill and compacting base and backfill material.</v>
          </cell>
          <cell r="C483" t="str">
            <v>lm</v>
          </cell>
          <cell r="D483">
            <v>1880</v>
          </cell>
          <cell r="E483">
            <v>6700</v>
          </cell>
          <cell r="F483">
            <v>12596000</v>
          </cell>
        </row>
        <row r="484">
          <cell r="B484" t="str">
            <v xml:space="preserve">Cable warning tape </v>
          </cell>
          <cell r="C484" t="str">
            <v>lm</v>
          </cell>
          <cell r="D484">
            <v>9400</v>
          </cell>
          <cell r="E484">
            <v>1640</v>
          </cell>
          <cell r="F484">
            <v>15416000</v>
          </cell>
        </row>
        <row r="485">
          <cell r="B485" t="str">
            <v xml:space="preserve">HDPE DUCTS &amp; SLEEVES </v>
          </cell>
          <cell r="C485">
            <v>0</v>
          </cell>
          <cell r="D485">
            <v>0</v>
          </cell>
          <cell r="E485">
            <v>0</v>
          </cell>
          <cell r="F485">
            <v>0</v>
          </cell>
        </row>
        <row r="486">
          <cell r="B486" t="str">
            <v xml:space="preserve">HDPE pipe; PN10; sleeves complete with accessories (trenching measured elsewhere) </v>
          </cell>
          <cell r="C486">
            <v>0</v>
          </cell>
          <cell r="D486">
            <v>0</v>
          </cell>
          <cell r="E486">
            <v>0</v>
          </cell>
          <cell r="F486">
            <v>0</v>
          </cell>
        </row>
        <row r="487">
          <cell r="B487" t="str">
            <v>350mm diameter</v>
          </cell>
          <cell r="C487" t="str">
            <v>lm</v>
          </cell>
          <cell r="D487">
            <v>2100</v>
          </cell>
          <cell r="E487">
            <v>120000</v>
          </cell>
          <cell r="F487">
            <v>252000000</v>
          </cell>
        </row>
        <row r="488">
          <cell r="B488" t="str">
            <v>250mm diameter</v>
          </cell>
          <cell r="C488" t="str">
            <v>lm</v>
          </cell>
          <cell r="D488">
            <v>3180</v>
          </cell>
          <cell r="E488">
            <v>98000</v>
          </cell>
          <cell r="F488">
            <v>311640000</v>
          </cell>
        </row>
        <row r="489">
          <cell r="B489" t="str">
            <v>200mm diameter</v>
          </cell>
          <cell r="C489" t="str">
            <v>lm</v>
          </cell>
          <cell r="D489">
            <v>2420</v>
          </cell>
          <cell r="E489">
            <v>63000</v>
          </cell>
          <cell r="F489">
            <v>152460000</v>
          </cell>
        </row>
        <row r="490">
          <cell r="B490" t="str">
            <v>50mm diameter</v>
          </cell>
          <cell r="C490" t="str">
            <v>lm</v>
          </cell>
          <cell r="D490">
            <v>360</v>
          </cell>
          <cell r="E490">
            <v>4500</v>
          </cell>
          <cell r="F490">
            <v>1620000</v>
          </cell>
        </row>
        <row r="491">
          <cell r="B491" t="str">
            <v>25mm diameter</v>
          </cell>
          <cell r="C491" t="str">
            <v>lm</v>
          </cell>
          <cell r="D491">
            <v>1340</v>
          </cell>
          <cell r="E491">
            <v>1500</v>
          </cell>
          <cell r="F491">
            <v>2010000</v>
          </cell>
        </row>
        <row r="492">
          <cell r="B492" t="str">
            <v xml:space="preserve">Supply and install manholes, draw pits, etc. excavate, dispose of surplus excavated material, including construction of 120 - 200mm thick reinforced concrete walls, benching, concrete footing, concrete slab, reinforcement and formwork, coverplate and frame and step irons etc. to details </v>
          </cell>
          <cell r="C492">
            <v>0</v>
          </cell>
          <cell r="D492">
            <v>0</v>
          </cell>
          <cell r="E492">
            <v>0</v>
          </cell>
          <cell r="F492">
            <v>0</v>
          </cell>
        </row>
        <row r="493">
          <cell r="B493" t="str">
            <v>Manhole / draw pit size 1 200 x 1 200mm not exceeding  2 000mm deep; including sump for water collection to details.</v>
          </cell>
          <cell r="C493" t="str">
            <v>nr</v>
          </cell>
          <cell r="D493">
            <v>152</v>
          </cell>
          <cell r="E493">
            <v>1200000</v>
          </cell>
          <cell r="F493">
            <v>182400000</v>
          </cell>
        </row>
        <row r="494">
          <cell r="B494">
            <v>0</v>
          </cell>
          <cell r="C494">
            <v>0</v>
          </cell>
          <cell r="D494">
            <v>0</v>
          </cell>
          <cell r="E494">
            <v>0</v>
          </cell>
          <cell r="F494">
            <v>0</v>
          </cell>
        </row>
        <row r="495">
          <cell r="B495">
            <v>0</v>
          </cell>
          <cell r="C495">
            <v>0</v>
          </cell>
          <cell r="D495">
            <v>0</v>
          </cell>
          <cell r="E495">
            <v>0</v>
          </cell>
          <cell r="F495">
            <v>0</v>
          </cell>
        </row>
        <row r="496">
          <cell r="B496">
            <v>0</v>
          </cell>
          <cell r="C496">
            <v>0</v>
          </cell>
          <cell r="D496">
            <v>0</v>
          </cell>
          <cell r="E496">
            <v>0</v>
          </cell>
          <cell r="F496">
            <v>0</v>
          </cell>
        </row>
        <row r="497">
          <cell r="B497">
            <v>0</v>
          </cell>
          <cell r="C497">
            <v>0</v>
          </cell>
          <cell r="D497">
            <v>0</v>
          </cell>
          <cell r="E497">
            <v>0</v>
          </cell>
          <cell r="F497">
            <v>0</v>
          </cell>
        </row>
        <row r="498">
          <cell r="B498">
            <v>0</v>
          </cell>
          <cell r="C498">
            <v>0</v>
          </cell>
          <cell r="D498">
            <v>0</v>
          </cell>
          <cell r="E498">
            <v>0</v>
          </cell>
          <cell r="F498">
            <v>0</v>
          </cell>
        </row>
        <row r="499">
          <cell r="B499">
            <v>0</v>
          </cell>
          <cell r="C499">
            <v>0</v>
          </cell>
          <cell r="D499">
            <v>0</v>
          </cell>
          <cell r="E499">
            <v>0</v>
          </cell>
          <cell r="F499">
            <v>0</v>
          </cell>
        </row>
        <row r="500">
          <cell r="B500" t="str">
            <v>TOTAL SERIES Nr. 900 LPG INFRASTRUCTURE INSTALLATION TO SUMMARY</v>
          </cell>
          <cell r="C500">
            <v>0</v>
          </cell>
          <cell r="D500">
            <v>0</v>
          </cell>
          <cell r="E500">
            <v>0</v>
          </cell>
          <cell r="F500">
            <v>966990000</v>
          </cell>
        </row>
        <row r="501">
          <cell r="B501" t="str">
            <v>SERIES Nr. 1 000 WASTE WATER TREATMENT PLANT</v>
          </cell>
          <cell r="C501">
            <v>0</v>
          </cell>
          <cell r="D501">
            <v>0</v>
          </cell>
          <cell r="E501">
            <v>0</v>
          </cell>
          <cell r="F501">
            <v>0</v>
          </cell>
        </row>
        <row r="502">
          <cell r="B502" t="str">
            <v>Waste Water Treatment Plant</v>
          </cell>
          <cell r="C502">
            <v>0</v>
          </cell>
          <cell r="D502">
            <v>0</v>
          </cell>
          <cell r="E502">
            <v>0</v>
          </cell>
          <cell r="F502">
            <v>0</v>
          </cell>
        </row>
        <row r="503">
          <cell r="B503" t="str">
            <v>Supply and fix 2,000 PE airofix or approved equivalent waste water treatment plant complete with electromechanical kits - HDPE bafflles, Air manifold with membrane diffusers, Floating weirs &amp; Inox support, ITT flight pumps, Connection hoses, KAISER blower, pipes and fittings, Raw water screening etc., sand filtration, disinfection system by chlorination (civil works measured separately).</v>
          </cell>
          <cell r="C503" t="str">
            <v>nr</v>
          </cell>
          <cell r="D503">
            <v>4</v>
          </cell>
          <cell r="E503">
            <v>320000000</v>
          </cell>
          <cell r="F503">
            <v>1280000000</v>
          </cell>
        </row>
        <row r="504">
          <cell r="B504" t="str">
            <v>The following in civil works for waste water treatment plants.</v>
          </cell>
          <cell r="C504">
            <v>0</v>
          </cell>
          <cell r="D504">
            <v>0</v>
          </cell>
          <cell r="E504">
            <v>0</v>
          </cell>
          <cell r="F504">
            <v>0</v>
          </cell>
        </row>
        <row r="505">
          <cell r="B505" t="str">
            <v>Excavating pit for plant not ecxceeding 1.50m deee; protecting sides of excavations, removal of water by pumping or bailing and removal of materials from site; measured nett</v>
          </cell>
          <cell r="C505" t="str">
            <v>m3</v>
          </cell>
          <cell r="D505">
            <v>1292</v>
          </cell>
          <cell r="E505">
            <v>4000</v>
          </cell>
          <cell r="F505">
            <v>5168000</v>
          </cell>
        </row>
        <row r="506">
          <cell r="B506" t="str">
            <v>Ditto 1.5 - 3.00m deep</v>
          </cell>
          <cell r="C506" t="str">
            <v>m3</v>
          </cell>
          <cell r="D506">
            <v>1292</v>
          </cell>
          <cell r="E506">
            <v>6000</v>
          </cell>
          <cell r="F506">
            <v>7752000</v>
          </cell>
        </row>
        <row r="507">
          <cell r="B507" t="str">
            <v>Ditto 3.0 - 4.5m deep</v>
          </cell>
          <cell r="C507" t="str">
            <v>m3</v>
          </cell>
          <cell r="D507">
            <v>1292</v>
          </cell>
          <cell r="E507">
            <v>8000</v>
          </cell>
          <cell r="F507">
            <v>10336000</v>
          </cell>
        </row>
        <row r="508">
          <cell r="B508" t="str">
            <v>Ditto 4.5 - 6.0m deep</v>
          </cell>
          <cell r="C508" t="str">
            <v>m3</v>
          </cell>
          <cell r="D508">
            <v>431</v>
          </cell>
          <cell r="E508">
            <v>10000</v>
          </cell>
          <cell r="F508">
            <v>4310000</v>
          </cell>
        </row>
        <row r="509">
          <cell r="B509" t="str">
            <v>Plain in-situ concrete; 15MPa</v>
          </cell>
          <cell r="C509">
            <v>0</v>
          </cell>
          <cell r="D509">
            <v>0</v>
          </cell>
          <cell r="E509">
            <v>0</v>
          </cell>
          <cell r="F509">
            <v>0</v>
          </cell>
        </row>
        <row r="510">
          <cell r="B510" t="str">
            <v>Blinding</v>
          </cell>
          <cell r="C510" t="str">
            <v>m3</v>
          </cell>
          <cell r="D510">
            <v>11</v>
          </cell>
          <cell r="E510">
            <v>140000</v>
          </cell>
          <cell r="F510">
            <v>1540000</v>
          </cell>
        </row>
        <row r="511">
          <cell r="B511" t="str">
            <v>Reinforced in-situ concrete; 30MPa</v>
          </cell>
          <cell r="C511">
            <v>0</v>
          </cell>
          <cell r="D511">
            <v>0</v>
          </cell>
          <cell r="E511">
            <v>0</v>
          </cell>
          <cell r="F511">
            <v>0</v>
          </cell>
        </row>
        <row r="512">
          <cell r="B512" t="str">
            <v>Bases</v>
          </cell>
          <cell r="C512" t="str">
            <v>m3</v>
          </cell>
          <cell r="D512">
            <v>425</v>
          </cell>
          <cell r="E512">
            <v>180000</v>
          </cell>
          <cell r="F512">
            <v>76500000</v>
          </cell>
        </row>
        <row r="513">
          <cell r="B513" t="str">
            <v>Walls</v>
          </cell>
          <cell r="C513" t="str">
            <v>m3</v>
          </cell>
          <cell r="D513">
            <v>473</v>
          </cell>
          <cell r="E513">
            <v>180000</v>
          </cell>
          <cell r="F513">
            <v>85140000</v>
          </cell>
        </row>
        <row r="514">
          <cell r="B514" t="str">
            <v>Cover slab</v>
          </cell>
          <cell r="C514" t="str">
            <v>m3</v>
          </cell>
          <cell r="D514">
            <v>213</v>
          </cell>
          <cell r="E514">
            <v>180000</v>
          </cell>
          <cell r="F514">
            <v>38340000</v>
          </cell>
        </row>
        <row r="515">
          <cell r="B515" t="str">
            <v>Steel lined formwork to</v>
          </cell>
          <cell r="C515">
            <v>0</v>
          </cell>
          <cell r="D515">
            <v>0</v>
          </cell>
          <cell r="E515">
            <v>0</v>
          </cell>
          <cell r="F515">
            <v>0</v>
          </cell>
        </row>
        <row r="516">
          <cell r="B516" t="str">
            <v>Sides; walls</v>
          </cell>
          <cell r="C516" t="str">
            <v>m2</v>
          </cell>
          <cell r="D516">
            <v>3152</v>
          </cell>
          <cell r="E516">
            <v>12000</v>
          </cell>
          <cell r="F516">
            <v>37824000</v>
          </cell>
        </row>
        <row r="517">
          <cell r="B517" t="str">
            <v>Soffites; cover slabs</v>
          </cell>
          <cell r="C517" t="str">
            <v>m2</v>
          </cell>
          <cell r="D517">
            <v>850</v>
          </cell>
          <cell r="E517">
            <v>12000</v>
          </cell>
          <cell r="F517">
            <v>10200000</v>
          </cell>
        </row>
        <row r="518">
          <cell r="B518" t="str">
            <v>Reinforcement</v>
          </cell>
          <cell r="C518">
            <v>0</v>
          </cell>
          <cell r="D518">
            <v>0</v>
          </cell>
          <cell r="E518">
            <v>0</v>
          </cell>
          <cell r="F518">
            <v>0</v>
          </cell>
        </row>
        <row r="519">
          <cell r="B519" t="str">
            <v>WWTP structures</v>
          </cell>
          <cell r="C519" t="str">
            <v>kg</v>
          </cell>
          <cell r="D519">
            <v>166545</v>
          </cell>
          <cell r="E519">
            <v>1250</v>
          </cell>
          <cell r="F519">
            <v>208181250</v>
          </cell>
        </row>
        <row r="520">
          <cell r="B520" t="str">
            <v>Waterproofing</v>
          </cell>
          <cell r="C520">
            <v>0</v>
          </cell>
          <cell r="D520">
            <v>0</v>
          </cell>
          <cell r="E520">
            <v>0</v>
          </cell>
          <cell r="F520">
            <v>0</v>
          </cell>
        </row>
        <row r="521">
          <cell r="B521" t="str">
            <v>"KÖSTER KBE Liquid Film" bitumen or approved equal waterproofing compound to sides of walls and soffites of slabs.</v>
          </cell>
          <cell r="C521" t="str">
            <v>m2</v>
          </cell>
          <cell r="D521">
            <v>734</v>
          </cell>
          <cell r="E521">
            <v>24000</v>
          </cell>
          <cell r="F521">
            <v>17616000</v>
          </cell>
        </row>
        <row r="522">
          <cell r="B522" t="str">
            <v>Plaster; cement, sand (1:4) with approved liquid waterproofing admixture "Sika" or equal and approved.</v>
          </cell>
          <cell r="C522" t="str">
            <v>m2</v>
          </cell>
          <cell r="D522">
            <v>3152</v>
          </cell>
          <cell r="E522">
            <v>12000</v>
          </cell>
          <cell r="F522">
            <v>37824000</v>
          </cell>
        </row>
        <row r="523">
          <cell r="B523" t="str">
            <v>TOTAL SERIES Nr. 1 000 WASTE WATER TREATMENT PLANT TO SUMMARY</v>
          </cell>
          <cell r="C523">
            <v>0</v>
          </cell>
          <cell r="D523">
            <v>0</v>
          </cell>
          <cell r="E523">
            <v>0</v>
          </cell>
          <cell r="F523">
            <v>1820731250</v>
          </cell>
        </row>
        <row r="524">
          <cell r="B524" t="str">
            <v>SERIES Nr. 1 100 ELECTRICAL DISTRIBUTION</v>
          </cell>
          <cell r="C524">
            <v>0</v>
          </cell>
          <cell r="D524">
            <v>0</v>
          </cell>
          <cell r="E524">
            <v>0</v>
          </cell>
          <cell r="F524">
            <v>0</v>
          </cell>
        </row>
        <row r="525">
          <cell r="B525" t="str">
            <v>HV POWER SUPPLY &amp; CONNECTION</v>
          </cell>
          <cell r="C525">
            <v>0</v>
          </cell>
          <cell r="D525">
            <v>0</v>
          </cell>
          <cell r="E525">
            <v>0</v>
          </cell>
          <cell r="F525">
            <v>0</v>
          </cell>
        </row>
        <row r="526">
          <cell r="B526" t="str">
            <v xml:space="preserve">Allow for PC Sum (RWF 100 000 000) for EWSA Power Supply Extension and Connection, to include but not limited to the following: </v>
          </cell>
          <cell r="C526" t="str">
            <v>sum</v>
          </cell>
          <cell r="D526">
            <v>1</v>
          </cell>
          <cell r="E526">
            <v>100000000</v>
          </cell>
          <cell r="F526">
            <v>100000000</v>
          </cell>
        </row>
        <row r="527">
          <cell r="B527" t="str">
            <v>15kV HV Underground Cable T-off Structure and all attachments and accessories.</v>
          </cell>
          <cell r="C527">
            <v>0</v>
          </cell>
          <cell r="D527">
            <v>0</v>
          </cell>
          <cell r="E527">
            <v>0</v>
          </cell>
          <cell r="F527">
            <v>0</v>
          </cell>
        </row>
        <row r="528">
          <cell r="B528" t="str">
            <v>15kV 3Core Underground Armoured HV Cable complete with all attachments, running for approx. 200 metres (from nearby Substation), including all road crossing (moling) works, and making good.</v>
          </cell>
          <cell r="C528">
            <v>0</v>
          </cell>
          <cell r="D528">
            <v>0</v>
          </cell>
          <cell r="E528">
            <v>0</v>
          </cell>
          <cell r="F528">
            <v>0</v>
          </cell>
        </row>
        <row r="529">
          <cell r="B529" t="str">
            <v xml:space="preserve">15kV HV Metering Unit complete with all accessories and attachements </v>
          </cell>
          <cell r="C529">
            <v>0</v>
          </cell>
          <cell r="D529">
            <v>0</v>
          </cell>
          <cell r="E529">
            <v>0</v>
          </cell>
          <cell r="F529">
            <v>0</v>
          </cell>
        </row>
        <row r="530">
          <cell r="B530" t="str">
            <v>Earthing of the High and Low Voltage Systems</v>
          </cell>
          <cell r="C530">
            <v>0</v>
          </cell>
          <cell r="D530">
            <v>0</v>
          </cell>
          <cell r="E530">
            <v>0</v>
          </cell>
          <cell r="F530">
            <v>0</v>
          </cell>
        </row>
        <row r="531">
          <cell r="B531" t="str">
            <v>All associated civil works and connection costs (line interruption, inspection, security deposit, account opening etc.), including all Main Contractor's attendance</v>
          </cell>
          <cell r="C531">
            <v>0</v>
          </cell>
          <cell r="D531">
            <v>0</v>
          </cell>
          <cell r="E531">
            <v>0</v>
          </cell>
          <cell r="F531">
            <v>0</v>
          </cell>
        </row>
        <row r="532">
          <cell r="B532" t="str">
            <v>15kV HIGH VOLTAGE SWITCHGEAR:</v>
          </cell>
          <cell r="C532">
            <v>0</v>
          </cell>
          <cell r="D532">
            <v>0</v>
          </cell>
          <cell r="E532">
            <v>0</v>
          </cell>
          <cell r="F532">
            <v>0</v>
          </cell>
        </row>
        <row r="533">
          <cell r="B533" t="str">
            <v>High Voltage Switchgear Unit comprising one mains incomer circuit breaker and outgoing circuit breakers complete with all metering, attachments and accessories as to ABB / Schneider / Chint manufacture.</v>
          </cell>
          <cell r="C533" t="str">
            <v>nr</v>
          </cell>
          <cell r="D533">
            <v>1</v>
          </cell>
          <cell r="E533">
            <v>40000000</v>
          </cell>
          <cell r="F533">
            <v>40000000</v>
          </cell>
        </row>
        <row r="534">
          <cell r="B534" t="str">
            <v>EQUIPMENT</v>
          </cell>
          <cell r="C534">
            <v>0</v>
          </cell>
          <cell r="D534">
            <v>0</v>
          </cell>
          <cell r="E534">
            <v>0</v>
          </cell>
          <cell r="F534">
            <v>0</v>
          </cell>
        </row>
        <row r="535">
          <cell r="B535" t="str">
            <v xml:space="preserve">HT/MV DISTRIBUTION </v>
          </cell>
          <cell r="C535">
            <v>0</v>
          </cell>
          <cell r="D535">
            <v>0</v>
          </cell>
          <cell r="E535">
            <v>0</v>
          </cell>
          <cell r="F535">
            <v>0</v>
          </cell>
        </row>
        <row r="536">
          <cell r="B536" t="str">
            <v xml:space="preserve">MAJOR ELECTRICAL EQUIPMENT </v>
          </cell>
          <cell r="C536">
            <v>0</v>
          </cell>
          <cell r="D536">
            <v>0</v>
          </cell>
          <cell r="E536">
            <v>0</v>
          </cell>
          <cell r="F536">
            <v>0</v>
          </cell>
        </row>
        <row r="537">
          <cell r="B537" t="str">
            <v xml:space="preserve">Supply, deliver, receipt, storage, transport from storage area to plant area, including cranege, levelling into position, installed complete with and including all necessary fixings and steelwork /trunking supports, installed against steelwork, floor mounted and wall mounted </v>
          </cell>
          <cell r="C537">
            <v>0</v>
          </cell>
          <cell r="D537">
            <v>0</v>
          </cell>
          <cell r="E537">
            <v>0</v>
          </cell>
          <cell r="F537">
            <v>0</v>
          </cell>
        </row>
        <row r="538">
          <cell r="B538" t="str">
            <v>Panels; as per drawings</v>
          </cell>
          <cell r="C538">
            <v>0</v>
          </cell>
          <cell r="D538">
            <v>0</v>
          </cell>
          <cell r="E538">
            <v>0</v>
          </cell>
          <cell r="F538">
            <v>0</v>
          </cell>
        </row>
        <row r="539">
          <cell r="B539" t="str">
            <v>Three phase Building Module</v>
          </cell>
          <cell r="C539" t="str">
            <v>nr</v>
          </cell>
          <cell r="D539">
            <v>22</v>
          </cell>
          <cell r="E539">
            <v>4000000</v>
          </cell>
          <cell r="F539">
            <v>88000000</v>
          </cell>
        </row>
        <row r="540">
          <cell r="B540" t="str">
            <v>Three phase Residential Module</v>
          </cell>
          <cell r="C540" t="str">
            <v>nr</v>
          </cell>
          <cell r="D540">
            <v>22</v>
          </cell>
          <cell r="E540">
            <v>4000000</v>
          </cell>
          <cell r="F540">
            <v>88000000</v>
          </cell>
        </row>
        <row r="541">
          <cell r="B541" t="str">
            <v>Three phase Modular switchboard</v>
          </cell>
          <cell r="C541" t="str">
            <v>nr</v>
          </cell>
          <cell r="D541">
            <v>7</v>
          </cell>
          <cell r="E541">
            <v>20000000</v>
          </cell>
          <cell r="F541">
            <v>140000000</v>
          </cell>
        </row>
        <row r="542">
          <cell r="B542">
            <v>0</v>
          </cell>
          <cell r="C542">
            <v>0</v>
          </cell>
          <cell r="D542">
            <v>0</v>
          </cell>
          <cell r="E542">
            <v>0</v>
          </cell>
          <cell r="F542">
            <v>0</v>
          </cell>
        </row>
        <row r="543">
          <cell r="B543" t="str">
            <v>Total carried forward</v>
          </cell>
          <cell r="C543">
            <v>0</v>
          </cell>
          <cell r="D543">
            <v>0</v>
          </cell>
          <cell r="E543">
            <v>0</v>
          </cell>
          <cell r="F543">
            <v>456000000</v>
          </cell>
        </row>
        <row r="544">
          <cell r="B544" t="str">
            <v>Total brought forward</v>
          </cell>
          <cell r="C544">
            <v>0</v>
          </cell>
          <cell r="D544">
            <v>0</v>
          </cell>
          <cell r="E544">
            <v>0</v>
          </cell>
          <cell r="F544">
            <v>456000000</v>
          </cell>
        </row>
        <row r="545">
          <cell r="B545" t="str">
            <v xml:space="preserve">CABLE TRENCHING </v>
          </cell>
          <cell r="C545">
            <v>0</v>
          </cell>
          <cell r="D545">
            <v>0</v>
          </cell>
          <cell r="E545">
            <v>0</v>
          </cell>
          <cell r="F545">
            <v>0</v>
          </cell>
        </row>
        <row r="546">
          <cell r="B546" t="str">
            <v>Trenching should be based on a ratio that 80% is pickable and 20% is hard that will require a TLB or jackhammer; complete with necessary backfilling material; compacted to 95% AASHTO MDD; size as per drawing.</v>
          </cell>
          <cell r="C546">
            <v>0</v>
          </cell>
          <cell r="D546">
            <v>0</v>
          </cell>
          <cell r="E546">
            <v>0</v>
          </cell>
          <cell r="F546">
            <v>0</v>
          </cell>
        </row>
        <row r="547">
          <cell r="B547" t="str">
            <v>Soft pickable material including backfill and compacting base and backfill material.</v>
          </cell>
          <cell r="C547" t="str">
            <v>lm</v>
          </cell>
          <cell r="D547">
            <v>6290</v>
          </cell>
          <cell r="E547">
            <v>4900</v>
          </cell>
          <cell r="F547">
            <v>30821000</v>
          </cell>
        </row>
        <row r="548">
          <cell r="B548" t="str">
            <v>Hard pickable material including backfill and compacting base and backfill material.</v>
          </cell>
          <cell r="C548" t="str">
            <v>lm</v>
          </cell>
          <cell r="D548">
            <v>1580</v>
          </cell>
          <cell r="E548">
            <v>6700</v>
          </cell>
          <cell r="F548">
            <v>10586000</v>
          </cell>
        </row>
        <row r="549">
          <cell r="B549" t="str">
            <v xml:space="preserve">Cable warning tape </v>
          </cell>
          <cell r="C549" t="str">
            <v>lm</v>
          </cell>
          <cell r="D549">
            <v>7870</v>
          </cell>
          <cell r="E549">
            <v>1640</v>
          </cell>
          <cell r="F549">
            <v>12906800</v>
          </cell>
        </row>
        <row r="550">
          <cell r="B550" t="str">
            <v xml:space="preserve">Cable route markers </v>
          </cell>
          <cell r="C550" t="str">
            <v>nr</v>
          </cell>
          <cell r="D550">
            <v>540</v>
          </cell>
          <cell r="E550">
            <v>6560</v>
          </cell>
          <cell r="F550">
            <v>3542400</v>
          </cell>
        </row>
        <row r="551">
          <cell r="B551" t="str">
            <v>Bricks; 600mm x 100mm thick</v>
          </cell>
          <cell r="C551" t="str">
            <v>lm</v>
          </cell>
          <cell r="D551">
            <v>7870</v>
          </cell>
          <cell r="E551">
            <v>12000</v>
          </cell>
          <cell r="F551">
            <v>94440000</v>
          </cell>
        </row>
        <row r="552">
          <cell r="B552" t="str">
            <v>Pipe bedding comprising selected granular material placed and compacted in uniform layers around pipe and 200mm thick selected fill blanket compacted with light compaction over pipe.</v>
          </cell>
          <cell r="C552" t="str">
            <v>lm</v>
          </cell>
          <cell r="D552">
            <v>6290</v>
          </cell>
          <cell r="E552">
            <v>8000</v>
          </cell>
          <cell r="F552">
            <v>50320000</v>
          </cell>
        </row>
        <row r="553">
          <cell r="B553" t="str">
            <v>Pipe bedding comprising selected granular material placed and compacted in uniform layers around pipe and 350mm thick selected fill blanket compacted with light compaction over pipe.</v>
          </cell>
          <cell r="C553" t="str">
            <v>lm</v>
          </cell>
          <cell r="D553">
            <v>1580</v>
          </cell>
          <cell r="E553">
            <v>9600</v>
          </cell>
          <cell r="F553">
            <v>15168000</v>
          </cell>
        </row>
        <row r="554">
          <cell r="B554" t="str">
            <v xml:space="preserve">Supply and install manholes, draw pits, etc. excavate, dispose of surplus excavated material, including construction of 120 - 200mm thick reinforced concrete walls, benching, concrete footing, concrete slab, reinforcement and formwork, coverplate and frame and step irons etc. to details </v>
          </cell>
          <cell r="C554">
            <v>0</v>
          </cell>
          <cell r="D554">
            <v>0</v>
          </cell>
          <cell r="E554">
            <v>0</v>
          </cell>
          <cell r="F554">
            <v>0</v>
          </cell>
        </row>
        <row r="555">
          <cell r="B555" t="str">
            <v>Primary manhole / draw pit size 1 200 x 1 200mm not exceeding  2 000mm deep; including sump for water collection to details.</v>
          </cell>
          <cell r="C555" t="str">
            <v>nr</v>
          </cell>
          <cell r="D555">
            <v>100</v>
          </cell>
          <cell r="E555">
            <v>1200000</v>
          </cell>
          <cell r="F555">
            <v>120000000</v>
          </cell>
        </row>
        <row r="556">
          <cell r="B556" t="str">
            <v xml:space="preserve">Manhole (CRS); </v>
          </cell>
          <cell r="C556">
            <v>0</v>
          </cell>
          <cell r="D556">
            <v>0</v>
          </cell>
          <cell r="E556">
            <v>0</v>
          </cell>
          <cell r="F556">
            <v>0</v>
          </cell>
        </row>
        <row r="557">
          <cell r="B557" t="str">
            <v xml:space="preserve">Secondary manhole / draw pit size 1 041 x 772mm not exceeding 914mm deep; model DT 2436-36HDH0009 Pencell Plastics or approved equal including polymer concrete cover, HDPE plasti cover, stell cross members to details. </v>
          </cell>
          <cell r="C557" t="str">
            <v>nr</v>
          </cell>
          <cell r="D557">
            <v>183</v>
          </cell>
          <cell r="E557">
            <v>800000</v>
          </cell>
          <cell r="F557">
            <v>146400000</v>
          </cell>
        </row>
        <row r="558">
          <cell r="B558">
            <v>0</v>
          </cell>
          <cell r="C558">
            <v>0</v>
          </cell>
          <cell r="D558">
            <v>0</v>
          </cell>
          <cell r="E558">
            <v>0</v>
          </cell>
          <cell r="F558">
            <v>0</v>
          </cell>
        </row>
        <row r="559">
          <cell r="B559">
            <v>0</v>
          </cell>
          <cell r="C559">
            <v>0</v>
          </cell>
          <cell r="D559">
            <v>0</v>
          </cell>
          <cell r="E559">
            <v>0</v>
          </cell>
          <cell r="F559">
            <v>0</v>
          </cell>
        </row>
        <row r="560">
          <cell r="B560" t="str">
            <v>Total carried forward</v>
          </cell>
          <cell r="C560">
            <v>0</v>
          </cell>
          <cell r="D560">
            <v>0</v>
          </cell>
          <cell r="E560">
            <v>0</v>
          </cell>
          <cell r="F560">
            <v>940184200</v>
          </cell>
        </row>
        <row r="561">
          <cell r="B561" t="str">
            <v>Total brought forward</v>
          </cell>
          <cell r="C561">
            <v>0</v>
          </cell>
          <cell r="D561">
            <v>0</v>
          </cell>
          <cell r="E561">
            <v>0</v>
          </cell>
          <cell r="F561">
            <v>940184200</v>
          </cell>
        </row>
        <row r="562">
          <cell r="B562" t="str">
            <v xml:space="preserve">PVC DUCTS &amp; SLEEVES </v>
          </cell>
          <cell r="C562">
            <v>0</v>
          </cell>
          <cell r="D562">
            <v>0</v>
          </cell>
          <cell r="E562">
            <v>0</v>
          </cell>
          <cell r="F562">
            <v>0</v>
          </cell>
        </row>
        <row r="563">
          <cell r="B563" t="str">
            <v xml:space="preserve">PVC cable sleeves complete with accessories (trenching measured elsewhere) </v>
          </cell>
          <cell r="C563">
            <v>0</v>
          </cell>
          <cell r="D563">
            <v>0</v>
          </cell>
          <cell r="E563">
            <v>0</v>
          </cell>
          <cell r="F563">
            <v>0</v>
          </cell>
        </row>
        <row r="564">
          <cell r="B564" t="str">
            <v>75mm diameter</v>
          </cell>
          <cell r="C564" t="str">
            <v>lm</v>
          </cell>
          <cell r="D564">
            <v>11376</v>
          </cell>
          <cell r="E564">
            <v>14650</v>
          </cell>
          <cell r="F564">
            <v>166658400</v>
          </cell>
        </row>
        <row r="565">
          <cell r="B565" t="str">
            <v>63mm diameter</v>
          </cell>
          <cell r="C565" t="str">
            <v>lm</v>
          </cell>
          <cell r="D565">
            <v>5688</v>
          </cell>
          <cell r="E565">
            <v>7500</v>
          </cell>
          <cell r="F565">
            <v>42660000</v>
          </cell>
        </row>
        <row r="566">
          <cell r="B566" t="str">
            <v>25mm diameter</v>
          </cell>
          <cell r="C566" t="str">
            <v>lm</v>
          </cell>
          <cell r="D566">
            <v>1896</v>
          </cell>
          <cell r="E566">
            <v>3500</v>
          </cell>
          <cell r="F566">
            <v>6636000</v>
          </cell>
        </row>
        <row r="567">
          <cell r="B567" t="str">
            <v>ROAD CROSSINGS</v>
          </cell>
          <cell r="C567">
            <v>0</v>
          </cell>
          <cell r="D567">
            <v>0</v>
          </cell>
          <cell r="E567">
            <v>0</v>
          </cell>
          <cell r="F567">
            <v>0</v>
          </cell>
        </row>
        <row r="568">
          <cell r="B568" t="str">
            <v>150mm thick concrete over road crossings</v>
          </cell>
          <cell r="C568" t="str">
            <v>m2</v>
          </cell>
          <cell r="D568">
            <v>944</v>
          </cell>
          <cell r="E568">
            <v>22500</v>
          </cell>
          <cell r="F568">
            <v>21240000</v>
          </cell>
        </row>
        <row r="569">
          <cell r="B569" t="str">
            <v>ELECTRIC METER PEDESTAL</v>
          </cell>
          <cell r="C569">
            <v>0</v>
          </cell>
          <cell r="D569">
            <v>0</v>
          </cell>
          <cell r="E569">
            <v>0</v>
          </cell>
          <cell r="F569">
            <v>0</v>
          </cell>
        </row>
        <row r="570">
          <cell r="B570" t="str">
            <v>Electric meter pedestal; size 500 x 450 x 2 000mmm high in reinforced concrete complete with basts; fair face finish; including all reinforcement, formwork and excavations and backfill.</v>
          </cell>
          <cell r="C570" t="str">
            <v>nr</v>
          </cell>
          <cell r="D570">
            <v>88</v>
          </cell>
          <cell r="E570">
            <v>750000</v>
          </cell>
          <cell r="F570">
            <v>66000000</v>
          </cell>
        </row>
        <row r="571">
          <cell r="B571" t="str">
            <v xml:space="preserve">SUPPLY CABLES </v>
          </cell>
          <cell r="C571">
            <v>0</v>
          </cell>
          <cell r="D571">
            <v>0</v>
          </cell>
          <cell r="E571">
            <v>0</v>
          </cell>
          <cell r="F571">
            <v>0</v>
          </cell>
        </row>
        <row r="572">
          <cell r="B572" t="str">
            <v>600/1000V PVC/SWA/PVC UV resistant and fire retardant (red stripe) armoured copper cable in trenches, sleeves, cable rack (measured elsewhere) or on surface, including strapping or clamping; complete with terminations.</v>
          </cell>
          <cell r="C572">
            <v>0</v>
          </cell>
          <cell r="D572">
            <v>0</v>
          </cell>
          <cell r="E572">
            <v>0</v>
          </cell>
          <cell r="F572">
            <v>0</v>
          </cell>
        </row>
        <row r="573">
          <cell r="B573" t="str">
            <v>3 x 240mm2 core</v>
          </cell>
          <cell r="C573" t="str">
            <v>lm</v>
          </cell>
          <cell r="D573">
            <v>2150</v>
          </cell>
          <cell r="E573">
            <v>220000</v>
          </cell>
          <cell r="F573">
            <v>473000000</v>
          </cell>
        </row>
        <row r="574">
          <cell r="B574" t="str">
            <v>3 x 150mm2 core</v>
          </cell>
          <cell r="C574" t="str">
            <v>lm</v>
          </cell>
          <cell r="D574">
            <v>400</v>
          </cell>
          <cell r="E574">
            <v>135000</v>
          </cell>
          <cell r="F574">
            <v>54000000</v>
          </cell>
        </row>
        <row r="575">
          <cell r="B575" t="str">
            <v>4 x 120mm2 core</v>
          </cell>
          <cell r="C575" t="str">
            <v>lm</v>
          </cell>
          <cell r="D575">
            <v>986</v>
          </cell>
          <cell r="E575">
            <v>108000</v>
          </cell>
          <cell r="F575">
            <v>106488000</v>
          </cell>
        </row>
        <row r="576">
          <cell r="B576" t="str">
            <v>4 x 95mm2 core</v>
          </cell>
          <cell r="C576" t="str">
            <v>lm</v>
          </cell>
          <cell r="D576">
            <v>564</v>
          </cell>
          <cell r="E576">
            <v>78000</v>
          </cell>
          <cell r="F576">
            <v>43992000</v>
          </cell>
        </row>
        <row r="577">
          <cell r="B577" t="str">
            <v>3 x 70mm2 core</v>
          </cell>
          <cell r="C577" t="str">
            <v>lm</v>
          </cell>
          <cell r="D577">
            <v>944</v>
          </cell>
          <cell r="E577">
            <v>63000</v>
          </cell>
          <cell r="F577">
            <v>59472000</v>
          </cell>
        </row>
        <row r="578">
          <cell r="B578" t="str">
            <v>3 x 50mm2 core</v>
          </cell>
          <cell r="C578" t="str">
            <v>lm</v>
          </cell>
          <cell r="D578">
            <v>4400</v>
          </cell>
          <cell r="E578">
            <v>36000</v>
          </cell>
          <cell r="F578">
            <v>158400000</v>
          </cell>
        </row>
        <row r="579">
          <cell r="B579" t="str">
            <v>3 x 35mm2 core</v>
          </cell>
          <cell r="C579" t="str">
            <v>lm</v>
          </cell>
          <cell r="D579">
            <v>600</v>
          </cell>
          <cell r="E579">
            <v>30000</v>
          </cell>
          <cell r="F579">
            <v>18000000</v>
          </cell>
        </row>
        <row r="580">
          <cell r="B580" t="str">
            <v>3 x 10mm2 core</v>
          </cell>
          <cell r="C580" t="str">
            <v>lm</v>
          </cell>
          <cell r="D580">
            <v>1200</v>
          </cell>
          <cell r="E580">
            <v>10000</v>
          </cell>
          <cell r="F580">
            <v>12000000</v>
          </cell>
        </row>
        <row r="581">
          <cell r="B581" t="str">
            <v>Allow a provisional sum of RWF 200,000,000 (Two hundred million Rwanda Francs) for additional external cabling</v>
          </cell>
          <cell r="C581" t="str">
            <v>sum</v>
          </cell>
          <cell r="D581">
            <v>1</v>
          </cell>
          <cell r="E581">
            <v>200000000</v>
          </cell>
          <cell r="F581">
            <v>200000000</v>
          </cell>
        </row>
        <row r="582">
          <cell r="B582">
            <v>0</v>
          </cell>
          <cell r="C582">
            <v>0</v>
          </cell>
          <cell r="D582">
            <v>0</v>
          </cell>
          <cell r="E582">
            <v>0</v>
          </cell>
          <cell r="F582">
            <v>0</v>
          </cell>
        </row>
        <row r="583">
          <cell r="B583">
            <v>0</v>
          </cell>
          <cell r="C583">
            <v>0</v>
          </cell>
          <cell r="D583">
            <v>0</v>
          </cell>
          <cell r="E583">
            <v>0</v>
          </cell>
          <cell r="F583">
            <v>0</v>
          </cell>
        </row>
        <row r="584">
          <cell r="B584" t="str">
            <v>TOTAL SERIES Nr. 1 100 ELECTRICAL DISTRIBUTION TO SUMMARY</v>
          </cell>
          <cell r="C584">
            <v>0</v>
          </cell>
          <cell r="D584">
            <v>0</v>
          </cell>
          <cell r="E584">
            <v>0</v>
          </cell>
          <cell r="F584">
            <v>2368730600</v>
          </cell>
        </row>
        <row r="585">
          <cell r="B585" t="str">
            <v>SERIES Nr. 1 200 SITE LIGHTING</v>
          </cell>
          <cell r="C585">
            <v>0</v>
          </cell>
          <cell r="D585">
            <v>0</v>
          </cell>
          <cell r="E585">
            <v>0</v>
          </cell>
          <cell r="F585">
            <v>0</v>
          </cell>
        </row>
        <row r="586">
          <cell r="B586" t="str">
            <v>STREET LIGHTING</v>
          </cell>
          <cell r="C586">
            <v>0</v>
          </cell>
          <cell r="D586">
            <v>0</v>
          </cell>
          <cell r="E586">
            <v>0</v>
          </cell>
          <cell r="F586">
            <v>0</v>
          </cell>
        </row>
        <row r="587">
          <cell r="B587" t="str">
            <v>Supply, install and commission to drawings and specification.</v>
          </cell>
          <cell r="C587">
            <v>0</v>
          </cell>
          <cell r="D587">
            <v>0</v>
          </cell>
          <cell r="E587">
            <v>0</v>
          </cell>
          <cell r="F587">
            <v>0</v>
          </cell>
        </row>
        <row r="588">
          <cell r="B588" t="str">
            <v xml:space="preserve">CABLE TRENCHING </v>
          </cell>
          <cell r="C588">
            <v>0</v>
          </cell>
          <cell r="D588">
            <v>0</v>
          </cell>
          <cell r="E588">
            <v>0</v>
          </cell>
          <cell r="F588">
            <v>0</v>
          </cell>
        </row>
        <row r="589">
          <cell r="B589" t="str">
            <v>Trenching should be based on a ratio that 80% is pickable and 20% is hard that will require a TLB or jackhammer; complete with necessary backfilling material; compacted to 95% AASHTO MDD; size as per drawing.</v>
          </cell>
          <cell r="C589">
            <v>0</v>
          </cell>
          <cell r="D589">
            <v>0</v>
          </cell>
          <cell r="E589">
            <v>0</v>
          </cell>
          <cell r="F589">
            <v>0</v>
          </cell>
        </row>
        <row r="590">
          <cell r="B590" t="str">
            <v>Soft pickable material including backfill and compacting base and backfill material.</v>
          </cell>
          <cell r="C590" t="str">
            <v>lm</v>
          </cell>
          <cell r="D590">
            <v>5100</v>
          </cell>
          <cell r="E590">
            <v>4900</v>
          </cell>
          <cell r="F590">
            <v>24990000</v>
          </cell>
        </row>
        <row r="591">
          <cell r="B591" t="str">
            <v>Hard pickable material including backfill and compacting base and backfill material.</v>
          </cell>
          <cell r="C591" t="str">
            <v>lm</v>
          </cell>
          <cell r="D591">
            <v>1300</v>
          </cell>
          <cell r="E591">
            <v>6700</v>
          </cell>
          <cell r="F591">
            <v>8710000</v>
          </cell>
        </row>
        <row r="592">
          <cell r="B592" t="str">
            <v xml:space="preserve">Cable warning tape </v>
          </cell>
          <cell r="C592" t="str">
            <v>lm</v>
          </cell>
          <cell r="D592">
            <v>6400</v>
          </cell>
          <cell r="E592">
            <v>1640</v>
          </cell>
          <cell r="F592">
            <v>10496000</v>
          </cell>
        </row>
        <row r="593">
          <cell r="B593" t="str">
            <v xml:space="preserve">PVC DUCTS &amp; SLEEVES </v>
          </cell>
          <cell r="C593">
            <v>0</v>
          </cell>
          <cell r="D593">
            <v>0</v>
          </cell>
          <cell r="E593">
            <v>0</v>
          </cell>
          <cell r="F593">
            <v>0</v>
          </cell>
        </row>
        <row r="594">
          <cell r="B594" t="str">
            <v xml:space="preserve">PVC cable sleeves complete with accessories (trenching measured elsewhere) </v>
          </cell>
          <cell r="C594">
            <v>0</v>
          </cell>
          <cell r="D594">
            <v>0</v>
          </cell>
          <cell r="E594">
            <v>0</v>
          </cell>
          <cell r="F594">
            <v>0</v>
          </cell>
        </row>
        <row r="595">
          <cell r="B595" t="str">
            <v>35mm diameter</v>
          </cell>
          <cell r="C595" t="str">
            <v>lm</v>
          </cell>
          <cell r="D595">
            <v>6400</v>
          </cell>
          <cell r="E595">
            <v>5000</v>
          </cell>
          <cell r="F595">
            <v>32000000</v>
          </cell>
        </row>
        <row r="596">
          <cell r="B596" t="str">
            <v>Street poles; 65mm diameter; to match existing city lights; including arms from poles and splices.</v>
          </cell>
          <cell r="C596">
            <v>0</v>
          </cell>
          <cell r="D596">
            <v>0</v>
          </cell>
          <cell r="E596">
            <v>0</v>
          </cell>
          <cell r="F596">
            <v>0</v>
          </cell>
        </row>
        <row r="597">
          <cell r="B597" t="str">
            <v>10m high</v>
          </cell>
          <cell r="C597" t="str">
            <v>nr</v>
          </cell>
          <cell r="D597">
            <v>50</v>
          </cell>
          <cell r="E597">
            <v>180000</v>
          </cell>
          <cell r="F597">
            <v>9000000</v>
          </cell>
        </row>
        <row r="598">
          <cell r="B598" t="str">
            <v>6m high; for solar lights</v>
          </cell>
          <cell r="C598" t="str">
            <v>nr</v>
          </cell>
          <cell r="D598">
            <v>12</v>
          </cell>
          <cell r="E598">
            <v>180000</v>
          </cell>
          <cell r="F598">
            <v>2160000</v>
          </cell>
        </row>
        <row r="599">
          <cell r="B599" t="str">
            <v>6m high</v>
          </cell>
          <cell r="C599" t="str">
            <v>nr</v>
          </cell>
          <cell r="D599">
            <v>234</v>
          </cell>
          <cell r="E599">
            <v>150000</v>
          </cell>
          <cell r="F599">
            <v>35100000</v>
          </cell>
        </row>
        <row r="600">
          <cell r="B600" t="str">
            <v>Street pole bases</v>
          </cell>
          <cell r="C600">
            <v>0</v>
          </cell>
          <cell r="D600">
            <v>0</v>
          </cell>
          <cell r="E600">
            <v>0</v>
          </cell>
          <cell r="F600">
            <v>0</v>
          </cell>
        </row>
        <row r="601">
          <cell r="B601" t="str">
            <v>Street lighting pyramid concrete footing/pedestal 600mm dia x 1250mm deep complete with 4-25mm dia x 750mm galvanized anchor bolts c/w 2 nuts 2 flat washers 1 lock washer each; each has 19mm dia rigid conduit with coiled 2m conductor; duct entry on each side 2-75mm PVC DB2 duct 90deg 610mm radius and approved backfill around footing to be compacted in 150mm layers</v>
          </cell>
          <cell r="C601" t="str">
            <v>nr</v>
          </cell>
          <cell r="D601">
            <v>296</v>
          </cell>
          <cell r="E601">
            <v>225000</v>
          </cell>
          <cell r="F601">
            <v>66600000</v>
          </cell>
        </row>
        <row r="602">
          <cell r="B602" t="str">
            <v>Street light and fittings</v>
          </cell>
          <cell r="C602">
            <v>0</v>
          </cell>
          <cell r="D602">
            <v>0</v>
          </cell>
          <cell r="E602">
            <v>0</v>
          </cell>
          <cell r="F602">
            <v>0</v>
          </cell>
        </row>
        <row r="603">
          <cell r="B603" t="str">
            <v>Wiring; 240v cables through sensor.using 3 x 10mm2 cables as described.</v>
          </cell>
          <cell r="C603">
            <v>0</v>
          </cell>
          <cell r="D603">
            <v>0</v>
          </cell>
          <cell r="E603">
            <v>0</v>
          </cell>
          <cell r="F603">
            <v>0</v>
          </cell>
        </row>
        <row r="604">
          <cell r="B604" t="str">
            <v>Wiring street lights; per point</v>
          </cell>
          <cell r="C604" t="str">
            <v>nr</v>
          </cell>
          <cell r="D604">
            <v>284</v>
          </cell>
          <cell r="E604">
            <v>50000</v>
          </cell>
          <cell r="F604">
            <v>14200000</v>
          </cell>
        </row>
        <row r="605">
          <cell r="B605">
            <v>0</v>
          </cell>
          <cell r="C605">
            <v>0</v>
          </cell>
          <cell r="D605">
            <v>0</v>
          </cell>
          <cell r="E605">
            <v>0</v>
          </cell>
          <cell r="F605">
            <v>0</v>
          </cell>
        </row>
        <row r="606">
          <cell r="B606" t="str">
            <v>Total carried forward</v>
          </cell>
          <cell r="C606">
            <v>0</v>
          </cell>
          <cell r="D606">
            <v>0</v>
          </cell>
          <cell r="E606">
            <v>0</v>
          </cell>
          <cell r="F606">
            <v>203256000</v>
          </cell>
        </row>
        <row r="607">
          <cell r="B607" t="str">
            <v>Total brought forward</v>
          </cell>
          <cell r="C607">
            <v>0</v>
          </cell>
          <cell r="D607">
            <v>0</v>
          </cell>
          <cell r="E607">
            <v>0</v>
          </cell>
          <cell r="F607">
            <v>203256000</v>
          </cell>
        </row>
        <row r="608">
          <cell r="B608" t="str">
            <v>Supply and install street light fixed on approved piller complete with an LED 150W.</v>
          </cell>
          <cell r="C608">
            <v>0</v>
          </cell>
          <cell r="D608">
            <v>0</v>
          </cell>
          <cell r="E608">
            <v>0</v>
          </cell>
          <cell r="F608">
            <v>0</v>
          </cell>
        </row>
        <row r="609">
          <cell r="B609" t="str">
            <v>Street lights for 9m poles</v>
          </cell>
          <cell r="C609" t="str">
            <v>nr</v>
          </cell>
          <cell r="D609">
            <v>50</v>
          </cell>
          <cell r="E609">
            <v>97000</v>
          </cell>
          <cell r="F609">
            <v>4850000</v>
          </cell>
        </row>
        <row r="610">
          <cell r="B610" t="str">
            <v>Street lights for 6m poles</v>
          </cell>
          <cell r="C610" t="str">
            <v>nr</v>
          </cell>
          <cell r="D610">
            <v>234</v>
          </cell>
          <cell r="E610">
            <v>67000</v>
          </cell>
          <cell r="F610">
            <v>15678000</v>
          </cell>
        </row>
        <row r="611">
          <cell r="B611" t="str">
            <v>SOLAR LIGHTS</v>
          </cell>
          <cell r="C611">
            <v>0</v>
          </cell>
          <cell r="D611">
            <v>0</v>
          </cell>
          <cell r="E611">
            <v>0</v>
          </cell>
          <cell r="F611">
            <v>0</v>
          </cell>
        </row>
        <row r="612">
          <cell r="B612" t="str">
            <v>Supply and assemble with necessary accessories; fix and install the following on manufacturer's detail and architect's approval</v>
          </cell>
          <cell r="C612">
            <v>0</v>
          </cell>
          <cell r="D612">
            <v>0</v>
          </cell>
          <cell r="E612">
            <v>0</v>
          </cell>
          <cell r="F612">
            <v>0</v>
          </cell>
        </row>
        <row r="613">
          <cell r="B613" t="str">
            <v xml:space="preserve">200W Mono/Polycrystalline Silicon solar panel lights </v>
          </cell>
          <cell r="C613" t="str">
            <v>nr</v>
          </cell>
          <cell r="D613">
            <v>12</v>
          </cell>
          <cell r="E613">
            <v>250000</v>
          </cell>
          <cell r="F613">
            <v>3000000</v>
          </cell>
        </row>
        <row r="614">
          <cell r="B614">
            <v>0</v>
          </cell>
          <cell r="C614">
            <v>0</v>
          </cell>
          <cell r="D614">
            <v>0</v>
          </cell>
          <cell r="E614">
            <v>0</v>
          </cell>
          <cell r="F614">
            <v>0</v>
          </cell>
        </row>
        <row r="615">
          <cell r="B615">
            <v>0</v>
          </cell>
          <cell r="C615">
            <v>0</v>
          </cell>
          <cell r="D615">
            <v>0</v>
          </cell>
          <cell r="E615">
            <v>0</v>
          </cell>
          <cell r="F615">
            <v>0</v>
          </cell>
        </row>
        <row r="616">
          <cell r="B616">
            <v>0</v>
          </cell>
          <cell r="C616">
            <v>0</v>
          </cell>
          <cell r="D616">
            <v>0</v>
          </cell>
          <cell r="E616">
            <v>0</v>
          </cell>
          <cell r="F616">
            <v>0</v>
          </cell>
        </row>
        <row r="617">
          <cell r="B617">
            <v>0</v>
          </cell>
          <cell r="C617">
            <v>0</v>
          </cell>
          <cell r="D617">
            <v>0</v>
          </cell>
          <cell r="E617">
            <v>0</v>
          </cell>
          <cell r="F617">
            <v>0</v>
          </cell>
        </row>
        <row r="618">
          <cell r="B618">
            <v>0</v>
          </cell>
          <cell r="C618">
            <v>0</v>
          </cell>
          <cell r="D618">
            <v>0</v>
          </cell>
          <cell r="E618">
            <v>0</v>
          </cell>
          <cell r="F618">
            <v>0</v>
          </cell>
        </row>
        <row r="619">
          <cell r="B619">
            <v>0</v>
          </cell>
          <cell r="C619">
            <v>0</v>
          </cell>
          <cell r="D619">
            <v>0</v>
          </cell>
          <cell r="E619">
            <v>0</v>
          </cell>
          <cell r="F619">
            <v>0</v>
          </cell>
        </row>
        <row r="620">
          <cell r="B620">
            <v>0</v>
          </cell>
          <cell r="C620">
            <v>0</v>
          </cell>
          <cell r="D620">
            <v>0</v>
          </cell>
          <cell r="E620">
            <v>0</v>
          </cell>
          <cell r="F620">
            <v>0</v>
          </cell>
        </row>
        <row r="621">
          <cell r="B621">
            <v>0</v>
          </cell>
          <cell r="C621">
            <v>0</v>
          </cell>
          <cell r="D621">
            <v>0</v>
          </cell>
          <cell r="E621">
            <v>0</v>
          </cell>
          <cell r="F621">
            <v>0</v>
          </cell>
        </row>
        <row r="622">
          <cell r="B622">
            <v>0</v>
          </cell>
          <cell r="C622">
            <v>0</v>
          </cell>
          <cell r="D622">
            <v>0</v>
          </cell>
          <cell r="E622">
            <v>0</v>
          </cell>
          <cell r="F622">
            <v>0</v>
          </cell>
        </row>
        <row r="623">
          <cell r="B623">
            <v>0</v>
          </cell>
          <cell r="C623">
            <v>0</v>
          </cell>
          <cell r="D623">
            <v>0</v>
          </cell>
          <cell r="E623">
            <v>0</v>
          </cell>
          <cell r="F623">
            <v>0</v>
          </cell>
        </row>
        <row r="624">
          <cell r="B624">
            <v>0</v>
          </cell>
          <cell r="C624">
            <v>0</v>
          </cell>
          <cell r="D624">
            <v>0</v>
          </cell>
          <cell r="E624">
            <v>0</v>
          </cell>
          <cell r="F624">
            <v>0</v>
          </cell>
        </row>
        <row r="625">
          <cell r="B625">
            <v>0</v>
          </cell>
          <cell r="C625">
            <v>0</v>
          </cell>
          <cell r="D625">
            <v>0</v>
          </cell>
          <cell r="E625">
            <v>0</v>
          </cell>
          <cell r="F625">
            <v>0</v>
          </cell>
        </row>
        <row r="626">
          <cell r="B626">
            <v>0</v>
          </cell>
          <cell r="C626">
            <v>0</v>
          </cell>
          <cell r="D626">
            <v>0</v>
          </cell>
          <cell r="E626">
            <v>0</v>
          </cell>
          <cell r="F626">
            <v>0</v>
          </cell>
        </row>
        <row r="627">
          <cell r="B627">
            <v>0</v>
          </cell>
          <cell r="C627">
            <v>0</v>
          </cell>
          <cell r="D627">
            <v>0</v>
          </cell>
          <cell r="E627">
            <v>0</v>
          </cell>
          <cell r="F627">
            <v>0</v>
          </cell>
        </row>
        <row r="628">
          <cell r="B628">
            <v>0</v>
          </cell>
          <cell r="C628">
            <v>0</v>
          </cell>
          <cell r="D628">
            <v>0</v>
          </cell>
          <cell r="E628">
            <v>0</v>
          </cell>
          <cell r="F628">
            <v>0</v>
          </cell>
        </row>
        <row r="629">
          <cell r="B629">
            <v>0</v>
          </cell>
          <cell r="C629">
            <v>0</v>
          </cell>
          <cell r="D629">
            <v>0</v>
          </cell>
          <cell r="E629">
            <v>0</v>
          </cell>
          <cell r="F629">
            <v>0</v>
          </cell>
        </row>
        <row r="630">
          <cell r="B630">
            <v>0</v>
          </cell>
          <cell r="C630">
            <v>0</v>
          </cell>
          <cell r="D630">
            <v>0</v>
          </cell>
          <cell r="E630">
            <v>0</v>
          </cell>
          <cell r="F630">
            <v>0</v>
          </cell>
        </row>
        <row r="631">
          <cell r="B631">
            <v>0</v>
          </cell>
          <cell r="C631">
            <v>0</v>
          </cell>
          <cell r="D631">
            <v>0</v>
          </cell>
          <cell r="E631">
            <v>0</v>
          </cell>
          <cell r="F631">
            <v>0</v>
          </cell>
        </row>
        <row r="632">
          <cell r="B632">
            <v>0</v>
          </cell>
          <cell r="C632">
            <v>0</v>
          </cell>
          <cell r="D632">
            <v>0</v>
          </cell>
          <cell r="E632">
            <v>0</v>
          </cell>
          <cell r="F632">
            <v>0</v>
          </cell>
        </row>
        <row r="633">
          <cell r="B633">
            <v>0</v>
          </cell>
          <cell r="C633">
            <v>0</v>
          </cell>
          <cell r="D633">
            <v>0</v>
          </cell>
          <cell r="E633">
            <v>0</v>
          </cell>
          <cell r="F633">
            <v>0</v>
          </cell>
        </row>
        <row r="634">
          <cell r="B634">
            <v>0</v>
          </cell>
          <cell r="C634">
            <v>0</v>
          </cell>
          <cell r="D634">
            <v>0</v>
          </cell>
          <cell r="E634">
            <v>0</v>
          </cell>
          <cell r="F634">
            <v>0</v>
          </cell>
        </row>
        <row r="635">
          <cell r="B635">
            <v>0</v>
          </cell>
          <cell r="C635">
            <v>0</v>
          </cell>
          <cell r="D635">
            <v>0</v>
          </cell>
          <cell r="E635">
            <v>0</v>
          </cell>
          <cell r="F635">
            <v>0</v>
          </cell>
        </row>
        <row r="636">
          <cell r="B636" t="str">
            <v>TOTAL SERIES Nr. 1 200 SITE LIGHTING TO SUMMARY</v>
          </cell>
          <cell r="C636">
            <v>0</v>
          </cell>
          <cell r="D636">
            <v>0</v>
          </cell>
          <cell r="E636">
            <v>0</v>
          </cell>
          <cell r="F636">
            <v>226784000</v>
          </cell>
        </row>
        <row r="637">
          <cell r="B637" t="str">
            <v>SERIES Nr. 1 300 TELECOMMUNICATIONS</v>
          </cell>
          <cell r="C637">
            <v>0</v>
          </cell>
          <cell r="D637">
            <v>0</v>
          </cell>
          <cell r="E637">
            <v>0</v>
          </cell>
          <cell r="F637">
            <v>0</v>
          </cell>
        </row>
        <row r="638">
          <cell r="B638" t="str">
            <v xml:space="preserve">CABLE TRENCHING </v>
          </cell>
          <cell r="C638">
            <v>0</v>
          </cell>
          <cell r="D638">
            <v>0</v>
          </cell>
          <cell r="E638">
            <v>0</v>
          </cell>
          <cell r="F638">
            <v>0</v>
          </cell>
        </row>
        <row r="639">
          <cell r="B639" t="str">
            <v>Trenching should be based on a ratio that 80% is pickable and 20% is hard that will require a TLB or jackhammer; complete with necessary backfilling material; compacted to 95% AASHTO MDD; size as per drawing.</v>
          </cell>
          <cell r="C639">
            <v>0</v>
          </cell>
          <cell r="D639">
            <v>0</v>
          </cell>
          <cell r="E639">
            <v>0</v>
          </cell>
          <cell r="F639">
            <v>0</v>
          </cell>
        </row>
        <row r="640">
          <cell r="B640" t="str">
            <v>Soft pickable material including backfill and compacting base and backfill material.</v>
          </cell>
          <cell r="C640" t="str">
            <v>lm</v>
          </cell>
          <cell r="D640">
            <v>7760</v>
          </cell>
          <cell r="E640">
            <v>4900</v>
          </cell>
          <cell r="F640">
            <v>38024000</v>
          </cell>
        </row>
        <row r="641">
          <cell r="B641" t="str">
            <v>Hard pickable material including backfill and compacting base and backfill material.</v>
          </cell>
          <cell r="C641" t="str">
            <v>lm</v>
          </cell>
          <cell r="D641">
            <v>1940</v>
          </cell>
          <cell r="E641">
            <v>6700</v>
          </cell>
          <cell r="F641">
            <v>12998000</v>
          </cell>
        </row>
        <row r="642">
          <cell r="B642" t="str">
            <v xml:space="preserve">Cable warning tape </v>
          </cell>
          <cell r="C642" t="str">
            <v>lm</v>
          </cell>
          <cell r="D642">
            <v>9700</v>
          </cell>
          <cell r="E642">
            <v>1640</v>
          </cell>
          <cell r="F642">
            <v>15908000</v>
          </cell>
        </row>
        <row r="643">
          <cell r="B643" t="str">
            <v>Pipe bedding comprising selected granular material placed and compacted in uniform layers around pipe and 200mm thick selected fill blanket compacted with light compaction over pipe.</v>
          </cell>
          <cell r="C643" t="str">
            <v>lm</v>
          </cell>
          <cell r="D643">
            <v>9700</v>
          </cell>
          <cell r="E643">
            <v>8000</v>
          </cell>
          <cell r="F643">
            <v>77600000</v>
          </cell>
        </row>
        <row r="644">
          <cell r="B644" t="str">
            <v>MANHOLES</v>
          </cell>
          <cell r="C644">
            <v>0</v>
          </cell>
          <cell r="D644">
            <v>0</v>
          </cell>
          <cell r="E644">
            <v>0</v>
          </cell>
          <cell r="F644">
            <v>0</v>
          </cell>
        </row>
        <row r="645">
          <cell r="B645" t="str">
            <v>Supply and install Telecom manhole comprising steel members; HDPE plastic cover and polymer concrete cover.</v>
          </cell>
          <cell r="C645">
            <v>0</v>
          </cell>
          <cell r="D645">
            <v>0</v>
          </cell>
          <cell r="E645">
            <v>0</v>
          </cell>
          <cell r="F645">
            <v>0</v>
          </cell>
        </row>
        <row r="646">
          <cell r="B646" t="str">
            <v>Telecom manhole size 1 041 x 712 x 914mm high to details.</v>
          </cell>
          <cell r="C646" t="str">
            <v>nr</v>
          </cell>
          <cell r="D646">
            <v>125</v>
          </cell>
          <cell r="E646">
            <v>500000</v>
          </cell>
          <cell r="F646">
            <v>62500000</v>
          </cell>
        </row>
        <row r="647">
          <cell r="B647" t="str">
            <v>Concrete pedestal</v>
          </cell>
          <cell r="C647">
            <v>0</v>
          </cell>
          <cell r="D647">
            <v>0</v>
          </cell>
          <cell r="E647">
            <v>0</v>
          </cell>
          <cell r="F647">
            <v>0</v>
          </cell>
        </row>
        <row r="648">
          <cell r="B648" t="str">
            <v>Concrete pedestal to manhole; size 1 041 x 714 x 800mm deep with concrete clas 30; reinforced as necessary and with embedded uPVC sleeves as detailed.</v>
          </cell>
          <cell r="C648" t="str">
            <v>nr</v>
          </cell>
          <cell r="D648">
            <v>125</v>
          </cell>
          <cell r="E648">
            <v>350000</v>
          </cell>
          <cell r="F648">
            <v>43750000</v>
          </cell>
        </row>
        <row r="649">
          <cell r="B649" t="str">
            <v xml:space="preserve">PVC DUCTS &amp; SLEEVES </v>
          </cell>
          <cell r="C649">
            <v>0</v>
          </cell>
          <cell r="D649">
            <v>0</v>
          </cell>
          <cell r="E649">
            <v>0</v>
          </cell>
          <cell r="F649">
            <v>0</v>
          </cell>
        </row>
        <row r="650">
          <cell r="B650" t="str">
            <v xml:space="preserve">PVC cable sleeves complete with accessories (trenching measured elsewhere) </v>
          </cell>
          <cell r="C650">
            <v>0</v>
          </cell>
          <cell r="D650">
            <v>0</v>
          </cell>
          <cell r="E650">
            <v>0</v>
          </cell>
          <cell r="F650">
            <v>0</v>
          </cell>
        </row>
        <row r="651">
          <cell r="B651" t="str">
            <v>100mm diameter</v>
          </cell>
          <cell r="C651" t="str">
            <v>lm</v>
          </cell>
          <cell r="D651">
            <v>38800</v>
          </cell>
          <cell r="E651">
            <v>18650</v>
          </cell>
          <cell r="F651">
            <v>723620000</v>
          </cell>
        </row>
        <row r="652">
          <cell r="B652" t="str">
            <v>32mm diameter</v>
          </cell>
          <cell r="C652" t="str">
            <v>lm</v>
          </cell>
          <cell r="D652">
            <v>155200</v>
          </cell>
          <cell r="E652">
            <v>2500</v>
          </cell>
          <cell r="F652">
            <v>388000000</v>
          </cell>
        </row>
        <row r="653">
          <cell r="B653">
            <v>0</v>
          </cell>
          <cell r="C653">
            <v>0</v>
          </cell>
          <cell r="D653">
            <v>0</v>
          </cell>
          <cell r="E653">
            <v>0</v>
          </cell>
          <cell r="F653">
            <v>0</v>
          </cell>
        </row>
        <row r="654">
          <cell r="B654">
            <v>0</v>
          </cell>
          <cell r="C654">
            <v>0</v>
          </cell>
          <cell r="D654">
            <v>0</v>
          </cell>
          <cell r="E654">
            <v>0</v>
          </cell>
          <cell r="F654">
            <v>0</v>
          </cell>
        </row>
        <row r="655">
          <cell r="B655">
            <v>0</v>
          </cell>
          <cell r="C655">
            <v>0</v>
          </cell>
          <cell r="D655">
            <v>0</v>
          </cell>
          <cell r="E655">
            <v>0</v>
          </cell>
          <cell r="F655">
            <v>0</v>
          </cell>
        </row>
        <row r="656">
          <cell r="B656">
            <v>0</v>
          </cell>
          <cell r="C656">
            <v>0</v>
          </cell>
          <cell r="D656">
            <v>0</v>
          </cell>
          <cell r="E656">
            <v>0</v>
          </cell>
          <cell r="F656">
            <v>0</v>
          </cell>
        </row>
        <row r="657">
          <cell r="B657" t="str">
            <v>TOTAL SERIES Nr. 1 300 TELECOMMUNICATIONS TO SUMMARY</v>
          </cell>
          <cell r="C657">
            <v>0</v>
          </cell>
          <cell r="D657">
            <v>0</v>
          </cell>
          <cell r="E657">
            <v>0</v>
          </cell>
          <cell r="F657">
            <v>1362400000</v>
          </cell>
        </row>
        <row r="658">
          <cell r="B658" t="str">
            <v>SERIES Nr. 1 400 GENERAL SIGNAGE</v>
          </cell>
          <cell r="C658">
            <v>0</v>
          </cell>
          <cell r="D658">
            <v>0</v>
          </cell>
          <cell r="E658">
            <v>0</v>
          </cell>
          <cell r="F658">
            <v>0</v>
          </cell>
        </row>
        <row r="659">
          <cell r="B659" t="str">
            <v>PROVISIONAL SUM</v>
          </cell>
          <cell r="C659">
            <v>0</v>
          </cell>
          <cell r="D659">
            <v>0</v>
          </cell>
          <cell r="E659">
            <v>0</v>
          </cell>
          <cell r="F659">
            <v>0</v>
          </cell>
        </row>
        <row r="660">
          <cell r="B660" t="str">
            <v>Allow a provisiona sum of RWF 180,000,000 (One hundred eighty million rwanda francs) for general site signage and way finding.</v>
          </cell>
          <cell r="C660" t="str">
            <v>sum</v>
          </cell>
          <cell r="D660">
            <v>1</v>
          </cell>
          <cell r="E660">
            <v>180000000</v>
          </cell>
          <cell r="F660">
            <v>180000000</v>
          </cell>
        </row>
        <row r="661">
          <cell r="B661">
            <v>0</v>
          </cell>
          <cell r="C661">
            <v>0</v>
          </cell>
          <cell r="D661">
            <v>0</v>
          </cell>
          <cell r="E661">
            <v>0</v>
          </cell>
          <cell r="F661">
            <v>0</v>
          </cell>
        </row>
        <row r="662">
          <cell r="B662">
            <v>0</v>
          </cell>
          <cell r="C662">
            <v>0</v>
          </cell>
          <cell r="D662">
            <v>0</v>
          </cell>
          <cell r="E662">
            <v>0</v>
          </cell>
          <cell r="F662">
            <v>0</v>
          </cell>
        </row>
        <row r="663">
          <cell r="B663">
            <v>0</v>
          </cell>
          <cell r="C663">
            <v>0</v>
          </cell>
          <cell r="D663">
            <v>0</v>
          </cell>
          <cell r="E663">
            <v>0</v>
          </cell>
          <cell r="F663">
            <v>0</v>
          </cell>
        </row>
        <row r="664">
          <cell r="B664">
            <v>0</v>
          </cell>
          <cell r="C664">
            <v>0</v>
          </cell>
          <cell r="D664">
            <v>0</v>
          </cell>
          <cell r="E664">
            <v>0</v>
          </cell>
          <cell r="F664">
            <v>0</v>
          </cell>
        </row>
        <row r="665">
          <cell r="B665">
            <v>0</v>
          </cell>
          <cell r="C665">
            <v>0</v>
          </cell>
          <cell r="D665">
            <v>0</v>
          </cell>
          <cell r="E665">
            <v>0</v>
          </cell>
          <cell r="F665">
            <v>0</v>
          </cell>
        </row>
        <row r="666">
          <cell r="B666">
            <v>0</v>
          </cell>
          <cell r="C666">
            <v>0</v>
          </cell>
          <cell r="D666">
            <v>0</v>
          </cell>
          <cell r="E666">
            <v>0</v>
          </cell>
          <cell r="F666">
            <v>0</v>
          </cell>
        </row>
        <row r="667">
          <cell r="B667">
            <v>0</v>
          </cell>
          <cell r="C667">
            <v>0</v>
          </cell>
          <cell r="D667">
            <v>0</v>
          </cell>
          <cell r="E667">
            <v>0</v>
          </cell>
          <cell r="F667">
            <v>0</v>
          </cell>
        </row>
        <row r="668">
          <cell r="B668">
            <v>0</v>
          </cell>
          <cell r="C668">
            <v>0</v>
          </cell>
          <cell r="D668">
            <v>0</v>
          </cell>
          <cell r="E668">
            <v>0</v>
          </cell>
          <cell r="F668">
            <v>0</v>
          </cell>
        </row>
        <row r="669">
          <cell r="B669">
            <v>0</v>
          </cell>
          <cell r="C669">
            <v>0</v>
          </cell>
          <cell r="D669">
            <v>0</v>
          </cell>
          <cell r="E669">
            <v>0</v>
          </cell>
          <cell r="F669">
            <v>0</v>
          </cell>
        </row>
        <row r="670">
          <cell r="B670">
            <v>0</v>
          </cell>
          <cell r="C670">
            <v>0</v>
          </cell>
          <cell r="D670">
            <v>0</v>
          </cell>
          <cell r="E670">
            <v>0</v>
          </cell>
          <cell r="F670">
            <v>0</v>
          </cell>
        </row>
        <row r="671">
          <cell r="B671">
            <v>0</v>
          </cell>
          <cell r="C671">
            <v>0</v>
          </cell>
          <cell r="D671">
            <v>0</v>
          </cell>
          <cell r="E671">
            <v>0</v>
          </cell>
          <cell r="F671">
            <v>0</v>
          </cell>
        </row>
        <row r="672">
          <cell r="B672">
            <v>0</v>
          </cell>
          <cell r="C672">
            <v>0</v>
          </cell>
          <cell r="D672">
            <v>0</v>
          </cell>
          <cell r="E672">
            <v>0</v>
          </cell>
          <cell r="F672">
            <v>0</v>
          </cell>
        </row>
        <row r="673">
          <cell r="B673">
            <v>0</v>
          </cell>
          <cell r="C673">
            <v>0</v>
          </cell>
          <cell r="D673">
            <v>0</v>
          </cell>
          <cell r="E673">
            <v>0</v>
          </cell>
          <cell r="F673">
            <v>0</v>
          </cell>
        </row>
        <row r="674">
          <cell r="B674">
            <v>0</v>
          </cell>
          <cell r="C674">
            <v>0</v>
          </cell>
          <cell r="D674">
            <v>0</v>
          </cell>
          <cell r="E674">
            <v>0</v>
          </cell>
          <cell r="F674">
            <v>0</v>
          </cell>
        </row>
        <row r="675">
          <cell r="B675">
            <v>0</v>
          </cell>
          <cell r="C675">
            <v>0</v>
          </cell>
          <cell r="D675">
            <v>0</v>
          </cell>
          <cell r="E675">
            <v>0</v>
          </cell>
          <cell r="F675">
            <v>0</v>
          </cell>
        </row>
        <row r="676">
          <cell r="B676">
            <v>0</v>
          </cell>
          <cell r="C676">
            <v>0</v>
          </cell>
          <cell r="D676">
            <v>0</v>
          </cell>
          <cell r="E676">
            <v>0</v>
          </cell>
          <cell r="F676">
            <v>0</v>
          </cell>
        </row>
        <row r="677">
          <cell r="B677">
            <v>0</v>
          </cell>
          <cell r="C677">
            <v>0</v>
          </cell>
          <cell r="D677">
            <v>0</v>
          </cell>
          <cell r="E677">
            <v>0</v>
          </cell>
          <cell r="F677">
            <v>0</v>
          </cell>
        </row>
        <row r="678">
          <cell r="B678">
            <v>0</v>
          </cell>
          <cell r="C678">
            <v>0</v>
          </cell>
          <cell r="D678">
            <v>0</v>
          </cell>
          <cell r="E678">
            <v>0</v>
          </cell>
          <cell r="F678">
            <v>0</v>
          </cell>
        </row>
        <row r="679">
          <cell r="B679">
            <v>0</v>
          </cell>
          <cell r="C679">
            <v>0</v>
          </cell>
          <cell r="D679">
            <v>0</v>
          </cell>
          <cell r="E679">
            <v>0</v>
          </cell>
          <cell r="F679">
            <v>0</v>
          </cell>
        </row>
        <row r="680">
          <cell r="B680">
            <v>0</v>
          </cell>
          <cell r="C680">
            <v>0</v>
          </cell>
          <cell r="D680">
            <v>0</v>
          </cell>
          <cell r="E680">
            <v>0</v>
          </cell>
          <cell r="F680">
            <v>0</v>
          </cell>
        </row>
        <row r="681">
          <cell r="B681">
            <v>0</v>
          </cell>
          <cell r="C681">
            <v>0</v>
          </cell>
          <cell r="D681">
            <v>0</v>
          </cell>
          <cell r="E681">
            <v>0</v>
          </cell>
          <cell r="F681">
            <v>0</v>
          </cell>
        </row>
        <row r="682">
          <cell r="B682">
            <v>0</v>
          </cell>
          <cell r="C682">
            <v>0</v>
          </cell>
          <cell r="D682">
            <v>0</v>
          </cell>
          <cell r="E682">
            <v>0</v>
          </cell>
          <cell r="F682">
            <v>0</v>
          </cell>
        </row>
        <row r="683">
          <cell r="B683">
            <v>0</v>
          </cell>
          <cell r="C683">
            <v>0</v>
          </cell>
          <cell r="D683">
            <v>0</v>
          </cell>
          <cell r="E683">
            <v>0</v>
          </cell>
          <cell r="F683">
            <v>0</v>
          </cell>
        </row>
        <row r="684">
          <cell r="B684">
            <v>0</v>
          </cell>
          <cell r="C684">
            <v>0</v>
          </cell>
          <cell r="D684">
            <v>0</v>
          </cell>
          <cell r="E684">
            <v>0</v>
          </cell>
          <cell r="F684">
            <v>0</v>
          </cell>
        </row>
        <row r="685">
          <cell r="B685">
            <v>0</v>
          </cell>
          <cell r="C685">
            <v>0</v>
          </cell>
          <cell r="D685">
            <v>0</v>
          </cell>
          <cell r="E685">
            <v>0</v>
          </cell>
          <cell r="F685">
            <v>0</v>
          </cell>
        </row>
        <row r="686">
          <cell r="B686">
            <v>0</v>
          </cell>
          <cell r="C686">
            <v>0</v>
          </cell>
          <cell r="D686">
            <v>0</v>
          </cell>
          <cell r="E686">
            <v>0</v>
          </cell>
          <cell r="F686">
            <v>0</v>
          </cell>
        </row>
        <row r="687">
          <cell r="B687">
            <v>0</v>
          </cell>
          <cell r="C687">
            <v>0</v>
          </cell>
          <cell r="D687">
            <v>0</v>
          </cell>
          <cell r="E687">
            <v>0</v>
          </cell>
          <cell r="F687">
            <v>0</v>
          </cell>
        </row>
        <row r="688">
          <cell r="B688">
            <v>0</v>
          </cell>
          <cell r="C688">
            <v>0</v>
          </cell>
          <cell r="D688">
            <v>0</v>
          </cell>
          <cell r="E688">
            <v>0</v>
          </cell>
          <cell r="F688">
            <v>0</v>
          </cell>
        </row>
        <row r="689">
          <cell r="B689" t="str">
            <v>TOTAL SERIES Nr. 1 400 GENERAL SIGNAGE TO SUMMARY</v>
          </cell>
          <cell r="C689">
            <v>0</v>
          </cell>
          <cell r="D689">
            <v>0</v>
          </cell>
          <cell r="E689">
            <v>0</v>
          </cell>
          <cell r="F689">
            <v>180000000</v>
          </cell>
        </row>
        <row r="690">
          <cell r="B690" t="str">
            <v>SERIES Nr. 1 500 FENCING</v>
          </cell>
          <cell r="C690">
            <v>0</v>
          </cell>
          <cell r="D690">
            <v>0</v>
          </cell>
          <cell r="E690">
            <v>0</v>
          </cell>
          <cell r="F690">
            <v>0</v>
          </cell>
        </row>
        <row r="691">
          <cell r="B691" t="str">
            <v>The following fences as 'ClearVu' or approved equivalent from Cochrane Interbational, Johannesburg, 125 Fitter Road. Tel:- +27(0)11 394 1788 Email: info@cochrane.com</v>
          </cell>
          <cell r="C691">
            <v>0</v>
          </cell>
          <cell r="D691">
            <v>0</v>
          </cell>
          <cell r="E691">
            <v>0</v>
          </cell>
          <cell r="F691">
            <v>0</v>
          </cell>
        </row>
        <row r="692">
          <cell r="B692" t="str">
            <v>INCIENTAL WORKS</v>
          </cell>
          <cell r="C692">
            <v>0</v>
          </cell>
          <cell r="D692">
            <v>0</v>
          </cell>
          <cell r="E692">
            <v>0</v>
          </cell>
          <cell r="F692">
            <v>0</v>
          </cell>
        </row>
        <row r="693">
          <cell r="B693" t="str">
            <v>Excavations including planking and strutting and keeping excavations free from water.</v>
          </cell>
          <cell r="C693">
            <v>0</v>
          </cell>
          <cell r="D693">
            <v>0</v>
          </cell>
          <cell r="E693">
            <v>0</v>
          </cell>
          <cell r="F693">
            <v>0</v>
          </cell>
        </row>
        <row r="694">
          <cell r="B694" t="str">
            <v>Excavate in pits not exceeding 1.50m deep starting from ground level</v>
          </cell>
          <cell r="C694" t="str">
            <v>m3</v>
          </cell>
          <cell r="D694">
            <v>1600</v>
          </cell>
          <cell r="E694">
            <v>3900</v>
          </cell>
          <cell r="F694">
            <v>6240000</v>
          </cell>
        </row>
        <row r="695">
          <cell r="B695" t="str">
            <v>DISPOSAL</v>
          </cell>
          <cell r="C695">
            <v>0</v>
          </cell>
          <cell r="D695">
            <v>0</v>
          </cell>
          <cell r="E695">
            <v>0</v>
          </cell>
          <cell r="F695" t="str">
            <v/>
          </cell>
        </row>
        <row r="696">
          <cell r="B696" t="str">
            <v>Load, wheel, deposit, spread and level surplus material where directed on site</v>
          </cell>
          <cell r="C696" t="str">
            <v>m3</v>
          </cell>
          <cell r="D696">
            <v>1600</v>
          </cell>
          <cell r="E696">
            <v>5500</v>
          </cell>
          <cell r="F696">
            <v>8800000</v>
          </cell>
        </row>
        <row r="697">
          <cell r="B697" t="str">
            <v>Plain in-situ class 25MPa</v>
          </cell>
          <cell r="C697">
            <v>0</v>
          </cell>
          <cell r="D697">
            <v>0</v>
          </cell>
          <cell r="E697">
            <v>0</v>
          </cell>
          <cell r="F697" t="str">
            <v/>
          </cell>
        </row>
        <row r="698">
          <cell r="B698" t="str">
            <v>Concrete post bases / foundations</v>
          </cell>
          <cell r="C698" t="str">
            <v>m3</v>
          </cell>
          <cell r="D698">
            <v>1600</v>
          </cell>
          <cell r="E698">
            <v>170000</v>
          </cell>
          <cell r="F698">
            <v>272000000</v>
          </cell>
        </row>
        <row r="699">
          <cell r="B699" t="str">
            <v>COCHRANE FENCING</v>
          </cell>
          <cell r="C699">
            <v>0</v>
          </cell>
          <cell r="D699">
            <v>0</v>
          </cell>
          <cell r="E699">
            <v>0</v>
          </cell>
          <cell r="F699">
            <v>0</v>
          </cell>
        </row>
        <row r="700">
          <cell r="B700" t="str">
            <v>Parkland rigid fence</v>
          </cell>
          <cell r="C700" t="str">
            <v>lm</v>
          </cell>
          <cell r="D700">
            <v>7260</v>
          </cell>
          <cell r="E700">
            <v>195000</v>
          </cell>
          <cell r="F700">
            <v>1415700000</v>
          </cell>
        </row>
        <row r="701">
          <cell r="B701" t="str">
            <v>Ditto; around gas tank and generator pad farm.</v>
          </cell>
          <cell r="C701" t="str">
            <v>lm</v>
          </cell>
          <cell r="D701">
            <v>200</v>
          </cell>
          <cell r="E701">
            <v>195000</v>
          </cell>
          <cell r="F701">
            <v>39000000</v>
          </cell>
        </row>
        <row r="702">
          <cell r="B702">
            <v>0</v>
          </cell>
          <cell r="C702">
            <v>0</v>
          </cell>
          <cell r="D702">
            <v>0</v>
          </cell>
          <cell r="E702">
            <v>0</v>
          </cell>
          <cell r="F702">
            <v>0</v>
          </cell>
        </row>
        <row r="703">
          <cell r="B703">
            <v>0</v>
          </cell>
          <cell r="C703">
            <v>0</v>
          </cell>
          <cell r="D703">
            <v>0</v>
          </cell>
          <cell r="E703">
            <v>0</v>
          </cell>
          <cell r="F703">
            <v>0</v>
          </cell>
        </row>
        <row r="704">
          <cell r="B704">
            <v>0</v>
          </cell>
          <cell r="C704">
            <v>0</v>
          </cell>
          <cell r="D704">
            <v>0</v>
          </cell>
          <cell r="E704">
            <v>0</v>
          </cell>
          <cell r="F704">
            <v>0</v>
          </cell>
        </row>
        <row r="705">
          <cell r="B705">
            <v>0</v>
          </cell>
          <cell r="C705">
            <v>0</v>
          </cell>
          <cell r="D705">
            <v>0</v>
          </cell>
          <cell r="E705">
            <v>0</v>
          </cell>
          <cell r="F705">
            <v>0</v>
          </cell>
        </row>
        <row r="706">
          <cell r="B706">
            <v>0</v>
          </cell>
          <cell r="C706">
            <v>0</v>
          </cell>
          <cell r="D706">
            <v>0</v>
          </cell>
          <cell r="E706">
            <v>0</v>
          </cell>
          <cell r="F706">
            <v>0</v>
          </cell>
        </row>
        <row r="707">
          <cell r="B707">
            <v>0</v>
          </cell>
          <cell r="C707">
            <v>0</v>
          </cell>
          <cell r="D707">
            <v>0</v>
          </cell>
          <cell r="E707">
            <v>0</v>
          </cell>
          <cell r="F707">
            <v>0</v>
          </cell>
        </row>
        <row r="708">
          <cell r="B708">
            <v>0</v>
          </cell>
          <cell r="C708">
            <v>0</v>
          </cell>
          <cell r="D708">
            <v>0</v>
          </cell>
          <cell r="E708">
            <v>0</v>
          </cell>
          <cell r="F708">
            <v>0</v>
          </cell>
        </row>
        <row r="709">
          <cell r="B709">
            <v>0</v>
          </cell>
          <cell r="C709">
            <v>0</v>
          </cell>
          <cell r="D709">
            <v>0</v>
          </cell>
          <cell r="E709">
            <v>0</v>
          </cell>
          <cell r="F709">
            <v>0</v>
          </cell>
        </row>
        <row r="710">
          <cell r="B710">
            <v>0</v>
          </cell>
          <cell r="C710">
            <v>0</v>
          </cell>
          <cell r="D710">
            <v>0</v>
          </cell>
          <cell r="E710">
            <v>0</v>
          </cell>
          <cell r="F710">
            <v>0</v>
          </cell>
        </row>
        <row r="711">
          <cell r="B711">
            <v>0</v>
          </cell>
          <cell r="C711">
            <v>0</v>
          </cell>
          <cell r="D711">
            <v>0</v>
          </cell>
          <cell r="E711">
            <v>0</v>
          </cell>
          <cell r="F711">
            <v>0</v>
          </cell>
        </row>
        <row r="712">
          <cell r="B712">
            <v>0</v>
          </cell>
          <cell r="C712">
            <v>0</v>
          </cell>
          <cell r="D712">
            <v>0</v>
          </cell>
          <cell r="E712">
            <v>0</v>
          </cell>
          <cell r="F712">
            <v>0</v>
          </cell>
        </row>
        <row r="713">
          <cell r="B713">
            <v>0</v>
          </cell>
          <cell r="C713">
            <v>0</v>
          </cell>
          <cell r="D713">
            <v>0</v>
          </cell>
          <cell r="E713">
            <v>0</v>
          </cell>
          <cell r="F713">
            <v>0</v>
          </cell>
        </row>
        <row r="714">
          <cell r="B714">
            <v>0</v>
          </cell>
          <cell r="C714">
            <v>0</v>
          </cell>
          <cell r="D714">
            <v>0</v>
          </cell>
          <cell r="E714">
            <v>0</v>
          </cell>
          <cell r="F714">
            <v>0</v>
          </cell>
        </row>
        <row r="715">
          <cell r="B715">
            <v>0</v>
          </cell>
          <cell r="C715">
            <v>0</v>
          </cell>
          <cell r="D715">
            <v>0</v>
          </cell>
          <cell r="E715">
            <v>0</v>
          </cell>
          <cell r="F715">
            <v>0</v>
          </cell>
        </row>
        <row r="716">
          <cell r="B716">
            <v>0</v>
          </cell>
          <cell r="C716">
            <v>0</v>
          </cell>
          <cell r="D716">
            <v>0</v>
          </cell>
          <cell r="E716">
            <v>0</v>
          </cell>
          <cell r="F716">
            <v>0</v>
          </cell>
        </row>
        <row r="717">
          <cell r="B717" t="str">
            <v>TOTAL SERIES Nr. 1 500 FENCING TO SUMMARY</v>
          </cell>
          <cell r="C717">
            <v>0</v>
          </cell>
          <cell r="D717">
            <v>0</v>
          </cell>
          <cell r="E717">
            <v>0</v>
          </cell>
          <cell r="F717">
            <v>1741740000</v>
          </cell>
        </row>
        <row r="718">
          <cell r="B718" t="str">
            <v>SERIES Nr. 1 600 MAIN PLAZA</v>
          </cell>
          <cell r="C718">
            <v>0</v>
          </cell>
          <cell r="D718">
            <v>0</v>
          </cell>
          <cell r="E718">
            <v>0</v>
          </cell>
          <cell r="F718">
            <v>0</v>
          </cell>
        </row>
        <row r="719">
          <cell r="B719" t="str">
            <v>The following works in Main Plaza</v>
          </cell>
          <cell r="C719">
            <v>0</v>
          </cell>
          <cell r="D719">
            <v>0</v>
          </cell>
          <cell r="E719">
            <v>0</v>
          </cell>
          <cell r="F719">
            <v>0</v>
          </cell>
        </row>
        <row r="720">
          <cell r="B720" t="str">
            <v>SUMMARY MAIN PLAZA</v>
          </cell>
          <cell r="C720">
            <v>0</v>
          </cell>
          <cell r="D720">
            <v>0</v>
          </cell>
          <cell r="E720">
            <v>0</v>
          </cell>
          <cell r="F720">
            <v>0</v>
          </cell>
        </row>
        <row r="721">
          <cell r="B721" t="str">
            <v>CENTRE PLAZA</v>
          </cell>
          <cell r="C721">
            <v>0</v>
          </cell>
          <cell r="D721">
            <v>0</v>
          </cell>
          <cell r="E721">
            <v>0</v>
          </cell>
          <cell r="F721">
            <v>3771004414</v>
          </cell>
        </row>
        <row r="722">
          <cell r="B722" t="str">
            <v>CULTURAL CENTRE</v>
          </cell>
          <cell r="C722">
            <v>0</v>
          </cell>
          <cell r="D722">
            <v>0</v>
          </cell>
          <cell r="E722">
            <v>0</v>
          </cell>
          <cell r="F722">
            <v>482012336</v>
          </cell>
        </row>
        <row r="723">
          <cell r="B723" t="str">
            <v>PARKING</v>
          </cell>
          <cell r="C723">
            <v>0</v>
          </cell>
          <cell r="D723">
            <v>0</v>
          </cell>
          <cell r="E723">
            <v>0</v>
          </cell>
          <cell r="F723">
            <v>1953869500</v>
          </cell>
        </row>
        <row r="724">
          <cell r="B724" t="str">
            <v>TOTAL MAIN PLAZA TO SUMMARY</v>
          </cell>
          <cell r="C724">
            <v>0</v>
          </cell>
          <cell r="D724">
            <v>0</v>
          </cell>
          <cell r="E724">
            <v>0</v>
          </cell>
          <cell r="F724">
            <v>6206886250</v>
          </cell>
        </row>
        <row r="725">
          <cell r="B725" t="str">
            <v>SUMMARY CENTRE PLAZA</v>
          </cell>
          <cell r="C725">
            <v>0</v>
          </cell>
          <cell r="D725">
            <v>0</v>
          </cell>
          <cell r="E725">
            <v>0</v>
          </cell>
          <cell r="F725">
            <v>0</v>
          </cell>
        </row>
        <row r="726">
          <cell r="B726" t="str">
            <v>EXCAVATIONS</v>
          </cell>
          <cell r="C726">
            <v>0</v>
          </cell>
          <cell r="D726">
            <v>0</v>
          </cell>
          <cell r="E726">
            <v>0</v>
          </cell>
          <cell r="F726">
            <v>380937000</v>
          </cell>
        </row>
        <row r="727">
          <cell r="B727" t="str">
            <v>FOUNDATIONS</v>
          </cell>
          <cell r="C727">
            <v>0</v>
          </cell>
          <cell r="D727">
            <v>0</v>
          </cell>
          <cell r="E727">
            <v>0</v>
          </cell>
          <cell r="F727">
            <v>321314000</v>
          </cell>
        </row>
        <row r="728">
          <cell r="B728" t="str">
            <v>RETAINING WALLS</v>
          </cell>
          <cell r="C728">
            <v>0</v>
          </cell>
          <cell r="D728">
            <v>0</v>
          </cell>
          <cell r="E728">
            <v>0</v>
          </cell>
          <cell r="F728">
            <v>441310240</v>
          </cell>
        </row>
        <row r="729">
          <cell r="B729" t="str">
            <v>LOWEST SLAB CONSTRUCTION</v>
          </cell>
          <cell r="C729">
            <v>0</v>
          </cell>
          <cell r="D729">
            <v>0</v>
          </cell>
          <cell r="E729">
            <v>0</v>
          </cell>
          <cell r="F729">
            <v>458569000</v>
          </cell>
        </row>
        <row r="730">
          <cell r="B730" t="str">
            <v>FRAME</v>
          </cell>
          <cell r="C730">
            <v>0</v>
          </cell>
          <cell r="D730">
            <v>0</v>
          </cell>
          <cell r="E730">
            <v>0</v>
          </cell>
          <cell r="F730">
            <v>572772200</v>
          </cell>
        </row>
        <row r="731">
          <cell r="B731" t="str">
            <v>SUSPENDED SLABS</v>
          </cell>
          <cell r="C731">
            <v>0</v>
          </cell>
          <cell r="D731">
            <v>0</v>
          </cell>
          <cell r="E731">
            <v>0</v>
          </cell>
          <cell r="F731">
            <v>708563900</v>
          </cell>
        </row>
        <row r="732">
          <cell r="B732" t="str">
            <v>STAIRS</v>
          </cell>
          <cell r="C732">
            <v>0</v>
          </cell>
          <cell r="D732">
            <v>0</v>
          </cell>
          <cell r="E732">
            <v>0</v>
          </cell>
          <cell r="F732">
            <v>16943464</v>
          </cell>
        </row>
        <row r="733">
          <cell r="B733" t="str">
            <v>ROOFING</v>
          </cell>
          <cell r="C733">
            <v>0</v>
          </cell>
          <cell r="D733">
            <v>0</v>
          </cell>
          <cell r="E733">
            <v>0</v>
          </cell>
          <cell r="F733">
            <v>2033500</v>
          </cell>
        </row>
        <row r="734">
          <cell r="B734" t="str">
            <v>EXTERNAL WALLS</v>
          </cell>
          <cell r="C734">
            <v>0</v>
          </cell>
          <cell r="D734">
            <v>0</v>
          </cell>
          <cell r="E734">
            <v>0</v>
          </cell>
          <cell r="F734">
            <v>1777000</v>
          </cell>
        </row>
        <row r="735">
          <cell r="B735" t="str">
            <v>WINDOWS</v>
          </cell>
          <cell r="C735">
            <v>0</v>
          </cell>
          <cell r="D735">
            <v>0</v>
          </cell>
          <cell r="E735">
            <v>0</v>
          </cell>
          <cell r="F735">
            <v>46500000</v>
          </cell>
        </row>
        <row r="736">
          <cell r="B736" t="str">
            <v>DOORS</v>
          </cell>
          <cell r="C736">
            <v>0</v>
          </cell>
          <cell r="D736">
            <v>0</v>
          </cell>
          <cell r="E736">
            <v>0</v>
          </cell>
          <cell r="F736">
            <v>22195200</v>
          </cell>
        </row>
        <row r="737">
          <cell r="B737" t="str">
            <v>INTERNAL WALLS</v>
          </cell>
          <cell r="C737">
            <v>0</v>
          </cell>
          <cell r="D737">
            <v>0</v>
          </cell>
          <cell r="E737">
            <v>0</v>
          </cell>
          <cell r="F737">
            <v>26022000</v>
          </cell>
        </row>
        <row r="738">
          <cell r="B738" t="str">
            <v>CEILING FINISHES</v>
          </cell>
          <cell r="C738">
            <v>0</v>
          </cell>
          <cell r="D738">
            <v>0</v>
          </cell>
          <cell r="E738">
            <v>0</v>
          </cell>
          <cell r="F738">
            <v>57350000</v>
          </cell>
        </row>
        <row r="739">
          <cell r="B739" t="str">
            <v>WALL FINISHES</v>
          </cell>
          <cell r="C739">
            <v>0</v>
          </cell>
          <cell r="D739">
            <v>0</v>
          </cell>
          <cell r="E739">
            <v>0</v>
          </cell>
          <cell r="F739">
            <v>51041760</v>
          </cell>
        </row>
        <row r="740">
          <cell r="B740" t="str">
            <v>FLOOR FINISHES</v>
          </cell>
          <cell r="C740">
            <v>0</v>
          </cell>
          <cell r="D740">
            <v>0</v>
          </cell>
          <cell r="E740">
            <v>0</v>
          </cell>
          <cell r="F740">
            <v>299316900</v>
          </cell>
        </row>
        <row r="741">
          <cell r="B741" t="str">
            <v>FITTED FIXTURES</v>
          </cell>
          <cell r="C741">
            <v>0</v>
          </cell>
          <cell r="D741">
            <v>0</v>
          </cell>
          <cell r="E741">
            <v>0</v>
          </cell>
          <cell r="F741">
            <v>80000000</v>
          </cell>
        </row>
        <row r="742">
          <cell r="B742" t="str">
            <v>RAINWATER TREATMENT</v>
          </cell>
          <cell r="C742">
            <v>0</v>
          </cell>
          <cell r="D742">
            <v>0</v>
          </cell>
          <cell r="E742">
            <v>0</v>
          </cell>
          <cell r="F742">
            <v>52283050</v>
          </cell>
        </row>
        <row r="743">
          <cell r="B743" t="str">
            <v>DISPOSAL INSTALLATIONS</v>
          </cell>
          <cell r="C743">
            <v>0</v>
          </cell>
          <cell r="D743">
            <v>0</v>
          </cell>
          <cell r="E743">
            <v>0</v>
          </cell>
          <cell r="F743">
            <v>12200000</v>
          </cell>
        </row>
        <row r="744">
          <cell r="B744" t="str">
            <v>WATER INSTALLATIONS</v>
          </cell>
          <cell r="C744">
            <v>0</v>
          </cell>
          <cell r="D744">
            <v>0</v>
          </cell>
          <cell r="E744">
            <v>0</v>
          </cell>
          <cell r="F744">
            <v>10664600</v>
          </cell>
        </row>
        <row r="745">
          <cell r="B745" t="str">
            <v>MECHANICAL VENTILATION</v>
          </cell>
          <cell r="C745">
            <v>0</v>
          </cell>
          <cell r="D745">
            <v>0</v>
          </cell>
          <cell r="E745">
            <v>0</v>
          </cell>
          <cell r="F745">
            <v>8360000</v>
          </cell>
        </row>
        <row r="746">
          <cell r="B746" t="str">
            <v>FIRE SUPPRESSION</v>
          </cell>
          <cell r="C746">
            <v>0</v>
          </cell>
          <cell r="D746">
            <v>0</v>
          </cell>
          <cell r="E746">
            <v>0</v>
          </cell>
          <cell r="F746">
            <v>8300000</v>
          </cell>
        </row>
        <row r="747">
          <cell r="B747" t="str">
            <v>ELECTRICAL INSTALLATIONS</v>
          </cell>
          <cell r="C747">
            <v>0</v>
          </cell>
          <cell r="D747">
            <v>0</v>
          </cell>
          <cell r="E747">
            <v>0</v>
          </cell>
          <cell r="F747">
            <v>155838000</v>
          </cell>
        </row>
        <row r="748">
          <cell r="B748" t="str">
            <v>CCTV</v>
          </cell>
          <cell r="C748">
            <v>0</v>
          </cell>
          <cell r="D748">
            <v>0</v>
          </cell>
          <cell r="E748">
            <v>0</v>
          </cell>
          <cell r="F748">
            <v>7223040</v>
          </cell>
        </row>
        <row r="749">
          <cell r="B749" t="str">
            <v>FIRE FIGHTING INSTALLATION</v>
          </cell>
          <cell r="C749">
            <v>0</v>
          </cell>
          <cell r="D749">
            <v>0</v>
          </cell>
          <cell r="E749">
            <v>0</v>
          </cell>
          <cell r="F749">
            <v>29489560</v>
          </cell>
        </row>
        <row r="750">
          <cell r="B750" t="str">
            <v>TOTAL CENTRE PLAZA TO SUMMARY MAIN PLAZA</v>
          </cell>
          <cell r="C750">
            <v>0</v>
          </cell>
          <cell r="D750">
            <v>0</v>
          </cell>
          <cell r="E750">
            <v>0</v>
          </cell>
          <cell r="F750">
            <v>3771004414</v>
          </cell>
        </row>
        <row r="751">
          <cell r="B751" t="str">
            <v>SUMMARY CULTURAL CENTRE</v>
          </cell>
          <cell r="C751">
            <v>0</v>
          </cell>
          <cell r="D751">
            <v>0</v>
          </cell>
          <cell r="E751">
            <v>0</v>
          </cell>
          <cell r="F751">
            <v>0</v>
          </cell>
        </row>
        <row r="752">
          <cell r="B752" t="str">
            <v>EXCAVATIONS</v>
          </cell>
          <cell r="C752">
            <v>0</v>
          </cell>
          <cell r="D752">
            <v>0</v>
          </cell>
          <cell r="E752">
            <v>0</v>
          </cell>
          <cell r="F752">
            <v>29624500</v>
          </cell>
        </row>
        <row r="753">
          <cell r="B753" t="str">
            <v>FOUNDATIONS</v>
          </cell>
          <cell r="C753">
            <v>0</v>
          </cell>
          <cell r="D753">
            <v>0</v>
          </cell>
          <cell r="E753">
            <v>0</v>
          </cell>
          <cell r="F753">
            <v>37660000</v>
          </cell>
        </row>
        <row r="754">
          <cell r="B754" t="str">
            <v>RETAINING WALLS</v>
          </cell>
          <cell r="C754">
            <v>0</v>
          </cell>
          <cell r="D754">
            <v>0</v>
          </cell>
          <cell r="E754">
            <v>0</v>
          </cell>
          <cell r="F754">
            <v>70050540</v>
          </cell>
        </row>
        <row r="755">
          <cell r="B755" t="str">
            <v>LOWEST SLAB CONSTRUCTION</v>
          </cell>
          <cell r="C755">
            <v>0</v>
          </cell>
          <cell r="D755">
            <v>0</v>
          </cell>
          <cell r="E755">
            <v>0</v>
          </cell>
          <cell r="F755">
            <v>31709000</v>
          </cell>
        </row>
        <row r="756">
          <cell r="B756" t="str">
            <v>FRAME</v>
          </cell>
          <cell r="C756">
            <v>0</v>
          </cell>
          <cell r="D756">
            <v>0</v>
          </cell>
          <cell r="E756">
            <v>0</v>
          </cell>
          <cell r="F756">
            <v>43899000</v>
          </cell>
        </row>
        <row r="757">
          <cell r="B757" t="str">
            <v>SUSPENDED SLABS</v>
          </cell>
          <cell r="C757">
            <v>0</v>
          </cell>
          <cell r="D757">
            <v>0</v>
          </cell>
          <cell r="E757">
            <v>0</v>
          </cell>
          <cell r="F757">
            <v>41823250</v>
          </cell>
        </row>
        <row r="758">
          <cell r="B758" t="str">
            <v>STAIRS</v>
          </cell>
          <cell r="C758">
            <v>0</v>
          </cell>
          <cell r="D758">
            <v>0</v>
          </cell>
          <cell r="E758">
            <v>0</v>
          </cell>
          <cell r="F758">
            <v>6658896</v>
          </cell>
        </row>
        <row r="759">
          <cell r="B759" t="str">
            <v>ROOFING</v>
          </cell>
          <cell r="C759">
            <v>0</v>
          </cell>
          <cell r="D759">
            <v>0</v>
          </cell>
          <cell r="E759">
            <v>0</v>
          </cell>
          <cell r="F759">
            <v>0</v>
          </cell>
        </row>
        <row r="760">
          <cell r="B760" t="str">
            <v>EXTERNAL WALLS</v>
          </cell>
          <cell r="C760">
            <v>0</v>
          </cell>
          <cell r="D760">
            <v>0</v>
          </cell>
          <cell r="E760">
            <v>0</v>
          </cell>
          <cell r="F760">
            <v>28800000</v>
          </cell>
        </row>
        <row r="761">
          <cell r="B761" t="str">
            <v>WINDOWS</v>
          </cell>
          <cell r="C761">
            <v>0</v>
          </cell>
          <cell r="D761">
            <v>0</v>
          </cell>
          <cell r="E761">
            <v>0</v>
          </cell>
          <cell r="F761">
            <v>28800000</v>
          </cell>
        </row>
        <row r="762">
          <cell r="B762" t="str">
            <v>DOORS</v>
          </cell>
          <cell r="C762">
            <v>0</v>
          </cell>
          <cell r="D762">
            <v>0</v>
          </cell>
          <cell r="E762">
            <v>0</v>
          </cell>
          <cell r="F762">
            <v>25800000</v>
          </cell>
        </row>
        <row r="763">
          <cell r="B763" t="str">
            <v>INTERNAL WALLS</v>
          </cell>
          <cell r="C763">
            <v>0</v>
          </cell>
          <cell r="D763">
            <v>0</v>
          </cell>
          <cell r="E763">
            <v>0</v>
          </cell>
          <cell r="F763">
            <v>14545000</v>
          </cell>
        </row>
        <row r="764">
          <cell r="B764" t="str">
            <v>CEILING FINISHES</v>
          </cell>
          <cell r="C764">
            <v>0</v>
          </cell>
          <cell r="D764">
            <v>0</v>
          </cell>
          <cell r="E764">
            <v>0</v>
          </cell>
          <cell r="F764">
            <v>16965000</v>
          </cell>
        </row>
        <row r="765">
          <cell r="B765" t="str">
            <v>WALL FINISHES</v>
          </cell>
          <cell r="C765">
            <v>0</v>
          </cell>
          <cell r="D765">
            <v>0</v>
          </cell>
          <cell r="E765">
            <v>0</v>
          </cell>
          <cell r="F765">
            <v>16063240</v>
          </cell>
        </row>
        <row r="766">
          <cell r="B766" t="str">
            <v>FLOOR FINISHES</v>
          </cell>
          <cell r="C766">
            <v>0</v>
          </cell>
          <cell r="D766">
            <v>0</v>
          </cell>
          <cell r="E766">
            <v>0</v>
          </cell>
          <cell r="F766">
            <v>23031750</v>
          </cell>
        </row>
        <row r="767">
          <cell r="B767" t="str">
            <v>FITTED FIXTURES</v>
          </cell>
          <cell r="C767">
            <v>0</v>
          </cell>
          <cell r="D767">
            <v>0</v>
          </cell>
          <cell r="E767">
            <v>0</v>
          </cell>
          <cell r="F767">
            <v>30000000</v>
          </cell>
        </row>
        <row r="768">
          <cell r="B768" t="str">
            <v>PLUMBING FIXTURES</v>
          </cell>
          <cell r="C768">
            <v>0</v>
          </cell>
          <cell r="D768">
            <v>0</v>
          </cell>
          <cell r="E768">
            <v>0</v>
          </cell>
          <cell r="F768">
            <v>14925000</v>
          </cell>
        </row>
        <row r="769">
          <cell r="B769" t="str">
            <v>DISPOSAL INSTALLATIONS</v>
          </cell>
          <cell r="C769">
            <v>0</v>
          </cell>
          <cell r="D769">
            <v>0</v>
          </cell>
          <cell r="E769">
            <v>0</v>
          </cell>
          <cell r="F769">
            <v>5714600</v>
          </cell>
        </row>
        <row r="770">
          <cell r="B770" t="str">
            <v>WATER INSTALLATIONS</v>
          </cell>
          <cell r="C770">
            <v>0</v>
          </cell>
          <cell r="D770">
            <v>0</v>
          </cell>
          <cell r="E770">
            <v>0</v>
          </cell>
          <cell r="F770">
            <v>3306600</v>
          </cell>
        </row>
        <row r="771">
          <cell r="B771" t="str">
            <v>MECHANICAL VENTILATION</v>
          </cell>
          <cell r="C771">
            <v>0</v>
          </cell>
          <cell r="D771">
            <v>0</v>
          </cell>
          <cell r="E771">
            <v>0</v>
          </cell>
          <cell r="F771">
            <v>1672000</v>
          </cell>
        </row>
        <row r="772">
          <cell r="B772" t="str">
            <v>FIRE SUPPRESSION</v>
          </cell>
          <cell r="C772">
            <v>0</v>
          </cell>
          <cell r="D772">
            <v>0</v>
          </cell>
          <cell r="E772">
            <v>0</v>
          </cell>
          <cell r="F772">
            <v>1450000</v>
          </cell>
        </row>
        <row r="773">
          <cell r="B773" t="str">
            <v>ELECTRICAL INSTALLATIONS</v>
          </cell>
          <cell r="C773">
            <v>0</v>
          </cell>
          <cell r="D773">
            <v>0</v>
          </cell>
          <cell r="E773">
            <v>0</v>
          </cell>
          <cell r="F773">
            <v>5366000</v>
          </cell>
        </row>
        <row r="774">
          <cell r="B774" t="str">
            <v>CCTV</v>
          </cell>
          <cell r="C774">
            <v>0</v>
          </cell>
          <cell r="D774">
            <v>0</v>
          </cell>
          <cell r="E774">
            <v>0</v>
          </cell>
          <cell r="F774">
            <v>1203840</v>
          </cell>
        </row>
        <row r="775">
          <cell r="B775" t="str">
            <v>FIRE FIGHTING INSTALLATION</v>
          </cell>
          <cell r="C775">
            <v>0</v>
          </cell>
          <cell r="D775">
            <v>0</v>
          </cell>
          <cell r="E775">
            <v>0</v>
          </cell>
          <cell r="F775">
            <v>2944120</v>
          </cell>
        </row>
        <row r="776">
          <cell r="B776" t="str">
            <v>TOTAL CULTURAL CENTRE TO  SUMMARY MAIN PLAZA</v>
          </cell>
          <cell r="C776">
            <v>0</v>
          </cell>
          <cell r="D776">
            <v>0</v>
          </cell>
          <cell r="E776">
            <v>0</v>
          </cell>
          <cell r="F776">
            <v>482012336</v>
          </cell>
        </row>
        <row r="777">
          <cell r="B777" t="str">
            <v>SUMMARY PARKING</v>
          </cell>
          <cell r="C777">
            <v>0</v>
          </cell>
          <cell r="D777">
            <v>0</v>
          </cell>
          <cell r="E777">
            <v>0</v>
          </cell>
          <cell r="F777">
            <v>0</v>
          </cell>
        </row>
        <row r="778">
          <cell r="B778" t="str">
            <v>PAVINGS</v>
          </cell>
          <cell r="C778">
            <v>0</v>
          </cell>
          <cell r="D778">
            <v>0</v>
          </cell>
          <cell r="E778">
            <v>0</v>
          </cell>
          <cell r="F778">
            <v>827943000</v>
          </cell>
        </row>
        <row r="779">
          <cell r="B779" t="str">
            <v>STAIRS &amp; BENCHES</v>
          </cell>
          <cell r="C779">
            <v>0</v>
          </cell>
          <cell r="D779">
            <v>0</v>
          </cell>
          <cell r="E779">
            <v>0</v>
          </cell>
          <cell r="F779">
            <v>42543000</v>
          </cell>
        </row>
        <row r="780">
          <cell r="B780" t="str">
            <v>WATER FEATURES</v>
          </cell>
          <cell r="C780">
            <v>0</v>
          </cell>
          <cell r="D780">
            <v>0</v>
          </cell>
          <cell r="E780">
            <v>0</v>
          </cell>
          <cell r="F780">
            <v>64817000</v>
          </cell>
        </row>
        <row r="781">
          <cell r="B781" t="str">
            <v>PLANTERS</v>
          </cell>
          <cell r="C781">
            <v>0</v>
          </cell>
          <cell r="D781">
            <v>0</v>
          </cell>
          <cell r="E781">
            <v>0</v>
          </cell>
          <cell r="F781">
            <v>806181900</v>
          </cell>
        </row>
        <row r="782">
          <cell r="B782" t="str">
            <v>SERVICES</v>
          </cell>
          <cell r="C782">
            <v>0</v>
          </cell>
          <cell r="D782">
            <v>0</v>
          </cell>
          <cell r="E782">
            <v>0</v>
          </cell>
          <cell r="F782">
            <v>212384600</v>
          </cell>
        </row>
        <row r="783">
          <cell r="B783" t="str">
            <v>TOTAL PARKING TO  SUMMARY MAIN PLAZA</v>
          </cell>
          <cell r="C783">
            <v>0</v>
          </cell>
          <cell r="D783">
            <v>0</v>
          </cell>
          <cell r="E783">
            <v>0</v>
          </cell>
          <cell r="F783">
            <v>1953869500</v>
          </cell>
        </row>
        <row r="784">
          <cell r="B784" t="str">
            <v>ELEMENT Nr. 1 (EXCAVATIONS) CENTRE PLAZA</v>
          </cell>
          <cell r="C784">
            <v>0</v>
          </cell>
          <cell r="D784">
            <v>0</v>
          </cell>
          <cell r="E784">
            <v>0</v>
          </cell>
          <cell r="F784">
            <v>0</v>
          </cell>
        </row>
        <row r="785">
          <cell r="B785" t="str">
            <v>EXCAVATIONS AND EARTHWORKS</v>
          </cell>
          <cell r="C785">
            <v>0</v>
          </cell>
          <cell r="D785">
            <v>0</v>
          </cell>
          <cell r="E785">
            <v>0</v>
          </cell>
          <cell r="F785">
            <v>0</v>
          </cell>
        </row>
        <row r="786">
          <cell r="B786" t="str">
            <v>Excavations and earthworks: the bidder to note that the rates are to be inclusive of working space, planking and strutting and keeping excavations free from all water.</v>
          </cell>
          <cell r="C786">
            <v>0</v>
          </cell>
          <cell r="D786">
            <v>0</v>
          </cell>
          <cell r="E786">
            <v>0</v>
          </cell>
          <cell r="F786">
            <v>0</v>
          </cell>
        </row>
        <row r="787">
          <cell r="B787" t="str">
            <v>Excavating basement pit and the like commencing from reduced level: not exceeding 1.5m deep</v>
          </cell>
          <cell r="C787" t="str">
            <v>m3</v>
          </cell>
          <cell r="D787">
            <v>9226</v>
          </cell>
          <cell r="E787">
            <v>3900</v>
          </cell>
          <cell r="F787">
            <v>35981400</v>
          </cell>
        </row>
        <row r="788">
          <cell r="B788" t="str">
            <v>Ditto 1.5 - 3.00m deep</v>
          </cell>
          <cell r="C788" t="str">
            <v>m3</v>
          </cell>
          <cell r="D788">
            <v>9226</v>
          </cell>
          <cell r="E788">
            <v>4500</v>
          </cell>
          <cell r="F788">
            <v>41517000</v>
          </cell>
        </row>
        <row r="789">
          <cell r="B789" t="str">
            <v>Ditto 3.0 - 4.50m deep</v>
          </cell>
          <cell r="C789" t="str">
            <v>m3</v>
          </cell>
          <cell r="D789">
            <v>9226</v>
          </cell>
          <cell r="E789">
            <v>6000</v>
          </cell>
          <cell r="F789">
            <v>55356000</v>
          </cell>
        </row>
        <row r="790">
          <cell r="B790" t="str">
            <v>Ditto 4.5 - 6.00m deep</v>
          </cell>
          <cell r="C790" t="str">
            <v>m3</v>
          </cell>
          <cell r="D790">
            <v>3075</v>
          </cell>
          <cell r="E790">
            <v>7500</v>
          </cell>
          <cell r="F790">
            <v>23062500</v>
          </cell>
        </row>
        <row r="791">
          <cell r="B791" t="str">
            <v>Excavating trenches to receive retaining foundations and the like commencing from reduced level: not exceeding 1.5m deep</v>
          </cell>
          <cell r="C791" t="str">
            <v>m3</v>
          </cell>
          <cell r="D791">
            <v>523</v>
          </cell>
          <cell r="E791">
            <v>3900</v>
          </cell>
          <cell r="F791">
            <v>2039700</v>
          </cell>
        </row>
        <row r="792">
          <cell r="B792" t="str">
            <v>Excavating pits for footings; commencing from reduced level: not exceeding 1.5m deep</v>
          </cell>
          <cell r="C792" t="str">
            <v>m3</v>
          </cell>
          <cell r="D792">
            <v>1880</v>
          </cell>
          <cell r="E792">
            <v>3900</v>
          </cell>
          <cell r="F792">
            <v>7332000</v>
          </cell>
        </row>
        <row r="793">
          <cell r="B793" t="str">
            <v>DISPOSAL</v>
          </cell>
          <cell r="C793">
            <v>0</v>
          </cell>
          <cell r="D793">
            <v>0</v>
          </cell>
          <cell r="E793">
            <v>0</v>
          </cell>
          <cell r="F793" t="str">
            <v/>
          </cell>
        </row>
        <row r="794">
          <cell r="B794" t="str">
            <v>Return, fill and ram selected excavated materials around foundations.</v>
          </cell>
          <cell r="C794" t="str">
            <v>m3</v>
          </cell>
          <cell r="D794">
            <v>1442</v>
          </cell>
          <cell r="E794">
            <v>4500</v>
          </cell>
          <cell r="F794">
            <v>6489000</v>
          </cell>
        </row>
        <row r="795">
          <cell r="B795" t="str">
            <v>Load, cart, deposit and spread surplus excavated material to Contractor obtained dump site and approved by the local authority.</v>
          </cell>
          <cell r="C795" t="str">
            <v>m3</v>
          </cell>
          <cell r="D795">
            <v>29311</v>
          </cell>
          <cell r="E795">
            <v>4500</v>
          </cell>
          <cell r="F795">
            <v>131899500</v>
          </cell>
        </row>
        <row r="796">
          <cell r="B796" t="str">
            <v>FILLING</v>
          </cell>
          <cell r="C796">
            <v>0</v>
          </cell>
          <cell r="D796">
            <v>0</v>
          </cell>
          <cell r="E796">
            <v>0</v>
          </cell>
          <cell r="F796" t="str">
            <v/>
          </cell>
        </row>
        <row r="797">
          <cell r="B797" t="str">
            <v>200mm thick compacted hardcore filling to make up levels; consolidated under floors; including 50mm thick sand blinding.</v>
          </cell>
          <cell r="C797" t="str">
            <v>m2</v>
          </cell>
          <cell r="D797">
            <v>6547</v>
          </cell>
          <cell r="E797">
            <v>6500</v>
          </cell>
          <cell r="F797">
            <v>42555500</v>
          </cell>
        </row>
        <row r="798">
          <cell r="B798" t="str">
            <v>Selected sub-base in maximum 150mm layers and compacted to 98% Mod AASHTO density ± 2%</v>
          </cell>
          <cell r="C798" t="str">
            <v>m3</v>
          </cell>
          <cell r="D798">
            <v>1637</v>
          </cell>
          <cell r="E798">
            <v>21200</v>
          </cell>
          <cell r="F798">
            <v>34704400</v>
          </cell>
        </row>
        <row r="799">
          <cell r="B799" t="str">
            <v>TOTAL ELEMENT Nr. 1 (EXCAVATIONS) CENTRE PLAZA</v>
          </cell>
          <cell r="C799">
            <v>0</v>
          </cell>
          <cell r="D799">
            <v>0</v>
          </cell>
          <cell r="E799">
            <v>0</v>
          </cell>
          <cell r="F799">
            <v>380937000</v>
          </cell>
        </row>
        <row r="800">
          <cell r="B800" t="str">
            <v>ELEMENT Nr. 2 (FOUNDATIONS) CENTRE PLAZA</v>
          </cell>
          <cell r="C800">
            <v>0</v>
          </cell>
          <cell r="D800">
            <v>0</v>
          </cell>
          <cell r="E800">
            <v>0</v>
          </cell>
          <cell r="F800">
            <v>0</v>
          </cell>
        </row>
        <row r="801">
          <cell r="B801" t="str">
            <v>CONCRETE WORK</v>
          </cell>
          <cell r="C801">
            <v>0</v>
          </cell>
          <cell r="D801">
            <v>0</v>
          </cell>
          <cell r="E801">
            <v>0</v>
          </cell>
          <cell r="F801">
            <v>0</v>
          </cell>
        </row>
        <row r="802">
          <cell r="B802" t="str">
            <v>Plain in-situ concrete; 15MPa</v>
          </cell>
          <cell r="C802">
            <v>0</v>
          </cell>
          <cell r="D802">
            <v>0</v>
          </cell>
          <cell r="E802">
            <v>0</v>
          </cell>
          <cell r="F802">
            <v>0</v>
          </cell>
        </row>
        <row r="803">
          <cell r="B803" t="str">
            <v>Blinding to footings</v>
          </cell>
          <cell r="C803" t="str">
            <v>m3</v>
          </cell>
          <cell r="D803">
            <v>63</v>
          </cell>
          <cell r="E803">
            <v>140000</v>
          </cell>
          <cell r="F803">
            <v>8820000</v>
          </cell>
        </row>
        <row r="804">
          <cell r="B804" t="str">
            <v>Blinding to footing beams</v>
          </cell>
          <cell r="C804" t="str">
            <v>m3</v>
          </cell>
          <cell r="D804">
            <v>6</v>
          </cell>
          <cell r="E804">
            <v>140000</v>
          </cell>
          <cell r="F804">
            <v>840000</v>
          </cell>
        </row>
        <row r="805">
          <cell r="B805" t="str">
            <v>Reinforced in-situ concrete; 30MPa</v>
          </cell>
          <cell r="C805">
            <v>0</v>
          </cell>
          <cell r="D805">
            <v>0</v>
          </cell>
          <cell r="E805">
            <v>0</v>
          </cell>
          <cell r="F805">
            <v>0</v>
          </cell>
        </row>
        <row r="806">
          <cell r="B806" t="str">
            <v>Footings</v>
          </cell>
          <cell r="C806" t="str">
            <v>m3</v>
          </cell>
          <cell r="D806">
            <v>207</v>
          </cell>
          <cell r="E806">
            <v>180000</v>
          </cell>
          <cell r="F806">
            <v>37260000</v>
          </cell>
        </row>
        <row r="807">
          <cell r="B807" t="str">
            <v>Isolated footings</v>
          </cell>
          <cell r="C807" t="str">
            <v>m3</v>
          </cell>
          <cell r="D807">
            <v>404</v>
          </cell>
          <cell r="E807">
            <v>180000</v>
          </cell>
          <cell r="F807">
            <v>72720000</v>
          </cell>
        </row>
        <row r="808">
          <cell r="B808" t="str">
            <v>Footing beams</v>
          </cell>
          <cell r="C808" t="str">
            <v>m3</v>
          </cell>
          <cell r="D808">
            <v>60</v>
          </cell>
          <cell r="E808">
            <v>180000</v>
          </cell>
          <cell r="F808">
            <v>10800000</v>
          </cell>
        </row>
        <row r="809">
          <cell r="B809" t="str">
            <v>Plinth columns</v>
          </cell>
          <cell r="C809" t="str">
            <v>m3</v>
          </cell>
          <cell r="D809">
            <v>46</v>
          </cell>
          <cell r="E809">
            <v>180000</v>
          </cell>
          <cell r="F809">
            <v>8280000</v>
          </cell>
        </row>
        <row r="810">
          <cell r="B810" t="str">
            <v>Plinth walls</v>
          </cell>
          <cell r="C810" t="str">
            <v>m3</v>
          </cell>
          <cell r="D810">
            <v>52</v>
          </cell>
          <cell r="E810">
            <v>180000</v>
          </cell>
          <cell r="F810">
            <v>9360000</v>
          </cell>
        </row>
        <row r="811">
          <cell r="B811" t="str">
            <v>FORMWORK</v>
          </cell>
          <cell r="C811">
            <v>0</v>
          </cell>
          <cell r="D811">
            <v>0</v>
          </cell>
          <cell r="E811">
            <v>0</v>
          </cell>
          <cell r="F811">
            <v>0</v>
          </cell>
        </row>
        <row r="812">
          <cell r="B812" t="str">
            <v>Steel lined formwork;</v>
          </cell>
          <cell r="C812">
            <v>0</v>
          </cell>
          <cell r="D812">
            <v>0</v>
          </cell>
          <cell r="E812">
            <v>0</v>
          </cell>
          <cell r="F812">
            <v>0</v>
          </cell>
        </row>
        <row r="813">
          <cell r="B813" t="str">
            <v>Footings</v>
          </cell>
          <cell r="C813" t="str">
            <v>m2</v>
          </cell>
          <cell r="D813">
            <v>243</v>
          </cell>
          <cell r="E813">
            <v>9000</v>
          </cell>
          <cell r="F813">
            <v>2187000</v>
          </cell>
        </row>
        <row r="814">
          <cell r="B814" t="str">
            <v>Isolated footings</v>
          </cell>
          <cell r="C814" t="str">
            <v>m2</v>
          </cell>
          <cell r="D814">
            <v>461</v>
          </cell>
          <cell r="E814">
            <v>9000</v>
          </cell>
          <cell r="F814">
            <v>4149000</v>
          </cell>
        </row>
        <row r="815">
          <cell r="B815" t="str">
            <v>Footing beams</v>
          </cell>
          <cell r="C815" t="str">
            <v>m2</v>
          </cell>
          <cell r="D815">
            <v>501</v>
          </cell>
          <cell r="E815">
            <v>9000</v>
          </cell>
          <cell r="F815">
            <v>4509000</v>
          </cell>
        </row>
        <row r="816">
          <cell r="B816" t="str">
            <v>Plinth columns</v>
          </cell>
          <cell r="C816" t="str">
            <v>m2</v>
          </cell>
          <cell r="D816">
            <v>371</v>
          </cell>
          <cell r="E816">
            <v>9000</v>
          </cell>
          <cell r="F816">
            <v>3339000</v>
          </cell>
        </row>
        <row r="817">
          <cell r="B817" t="str">
            <v>Plinth walls</v>
          </cell>
          <cell r="C817" t="str">
            <v>m2</v>
          </cell>
          <cell r="D817">
            <v>450</v>
          </cell>
          <cell r="E817">
            <v>9000</v>
          </cell>
          <cell r="F817">
            <v>4050000</v>
          </cell>
        </row>
        <row r="818">
          <cell r="B818" t="str">
            <v>REINFORCEMENT</v>
          </cell>
          <cell r="C818">
            <v>0</v>
          </cell>
          <cell r="D818">
            <v>0</v>
          </cell>
          <cell r="E818">
            <v>0</v>
          </cell>
          <cell r="F818">
            <v>0</v>
          </cell>
        </row>
        <row r="819">
          <cell r="B819"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19">
            <v>0</v>
          </cell>
          <cell r="D819">
            <v>0</v>
          </cell>
          <cell r="E819">
            <v>0</v>
          </cell>
          <cell r="F819">
            <v>0</v>
          </cell>
        </row>
        <row r="820">
          <cell r="B820" t="str">
            <v>25mm ø bars</v>
          </cell>
          <cell r="C820" t="str">
            <v>kg</v>
          </cell>
          <cell r="D820">
            <v>29700</v>
          </cell>
          <cell r="E820">
            <v>1250</v>
          </cell>
          <cell r="F820">
            <v>37125000</v>
          </cell>
        </row>
        <row r="821">
          <cell r="B821" t="str">
            <v>20mm ø bars</v>
          </cell>
          <cell r="C821" t="str">
            <v>kg</v>
          </cell>
          <cell r="D821">
            <v>12300</v>
          </cell>
          <cell r="E821">
            <v>1250</v>
          </cell>
          <cell r="F821">
            <v>15375000</v>
          </cell>
        </row>
        <row r="822">
          <cell r="B822" t="str">
            <v>16mm ø bars</v>
          </cell>
          <cell r="C822" t="str">
            <v>kg</v>
          </cell>
          <cell r="D822">
            <v>28700</v>
          </cell>
          <cell r="E822">
            <v>1250</v>
          </cell>
          <cell r="F822">
            <v>35875000</v>
          </cell>
        </row>
        <row r="823">
          <cell r="B823" t="str">
            <v>14mm ø bars</v>
          </cell>
          <cell r="C823" t="str">
            <v>kg</v>
          </cell>
          <cell r="D823">
            <v>12300</v>
          </cell>
          <cell r="E823">
            <v>1250</v>
          </cell>
          <cell r="F823">
            <v>15375000</v>
          </cell>
        </row>
        <row r="824">
          <cell r="B824" t="str">
            <v>10mm ø bars</v>
          </cell>
          <cell r="C824" t="str">
            <v>kg</v>
          </cell>
          <cell r="D824">
            <v>41000</v>
          </cell>
          <cell r="E824">
            <v>1250</v>
          </cell>
          <cell r="F824">
            <v>51250000</v>
          </cell>
        </row>
        <row r="825">
          <cell r="B825" t="str">
            <v>TOTAL ELEMENT Nr. 2 (FOUNDATIONS) CENTRE PLAZA</v>
          </cell>
          <cell r="C825">
            <v>0</v>
          </cell>
          <cell r="D825">
            <v>0</v>
          </cell>
          <cell r="E825">
            <v>0</v>
          </cell>
          <cell r="F825">
            <v>321314000</v>
          </cell>
        </row>
        <row r="826">
          <cell r="B826" t="str">
            <v>ELEMENT Nr. 3 (RETAINING WALLS) CENTRE PLAZA</v>
          </cell>
          <cell r="C826">
            <v>0</v>
          </cell>
          <cell r="D826">
            <v>0</v>
          </cell>
          <cell r="E826">
            <v>0</v>
          </cell>
          <cell r="F826">
            <v>0</v>
          </cell>
        </row>
        <row r="827">
          <cell r="B827" t="str">
            <v>CONCRETE WORK</v>
          </cell>
          <cell r="C827">
            <v>0</v>
          </cell>
          <cell r="D827">
            <v>0</v>
          </cell>
          <cell r="E827">
            <v>0</v>
          </cell>
          <cell r="F827" t="str">
            <v/>
          </cell>
        </row>
        <row r="828">
          <cell r="B828" t="str">
            <v>Plain in-situ class C15/20</v>
          </cell>
          <cell r="C828">
            <v>0</v>
          </cell>
          <cell r="D828">
            <v>0</v>
          </cell>
          <cell r="E828">
            <v>0</v>
          </cell>
          <cell r="F828" t="str">
            <v/>
          </cell>
        </row>
        <row r="829">
          <cell r="B829" t="str">
            <v>50mm thick blinding to retaining wall foundations</v>
          </cell>
          <cell r="C829" t="str">
            <v>m3</v>
          </cell>
          <cell r="D829">
            <v>18</v>
          </cell>
          <cell r="E829">
            <v>140000</v>
          </cell>
          <cell r="F829">
            <v>2520000</v>
          </cell>
        </row>
        <row r="830">
          <cell r="B830" t="str">
            <v>In-situ reinforced vibrated concrete class C30/37 20mm aggregate to BS EN 1992-1-12004 : in.</v>
          </cell>
          <cell r="C830">
            <v>0</v>
          </cell>
          <cell r="D830">
            <v>0</v>
          </cell>
          <cell r="E830">
            <v>0</v>
          </cell>
          <cell r="F830" t="str">
            <v/>
          </cell>
        </row>
        <row r="831">
          <cell r="B831" t="str">
            <v>Retaining wall foundations</v>
          </cell>
          <cell r="C831" t="str">
            <v>m3</v>
          </cell>
          <cell r="D831">
            <v>144</v>
          </cell>
          <cell r="E831">
            <v>180000</v>
          </cell>
          <cell r="F831">
            <v>25920000</v>
          </cell>
        </row>
        <row r="832">
          <cell r="B832" t="str">
            <v>250mm thick retaining wall</v>
          </cell>
          <cell r="C832" t="str">
            <v>m3</v>
          </cell>
          <cell r="D832">
            <v>452</v>
          </cell>
          <cell r="E832">
            <v>180000</v>
          </cell>
          <cell r="F832">
            <v>81360000</v>
          </cell>
        </row>
        <row r="833">
          <cell r="B833" t="str">
            <v>Sumps</v>
          </cell>
          <cell r="C833" t="str">
            <v>m3</v>
          </cell>
          <cell r="D833">
            <v>44</v>
          </cell>
          <cell r="E833">
            <v>180000</v>
          </cell>
          <cell r="F833">
            <v>7920000</v>
          </cell>
        </row>
        <row r="834">
          <cell r="B834" t="str">
            <v>REINFORCEMENT</v>
          </cell>
          <cell r="C834">
            <v>0</v>
          </cell>
          <cell r="D834">
            <v>0</v>
          </cell>
          <cell r="E834">
            <v>0</v>
          </cell>
          <cell r="F834" t="str">
            <v/>
          </cell>
        </row>
        <row r="835">
          <cell r="B835"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35">
            <v>0</v>
          </cell>
          <cell r="D835">
            <v>0</v>
          </cell>
          <cell r="E835">
            <v>0</v>
          </cell>
          <cell r="F835">
            <v>0</v>
          </cell>
        </row>
        <row r="836">
          <cell r="B836" t="str">
            <v>32mm ø bars</v>
          </cell>
          <cell r="C836" t="str">
            <v>kg</v>
          </cell>
          <cell r="D836">
            <v>35900</v>
          </cell>
          <cell r="E836">
            <v>1250</v>
          </cell>
          <cell r="F836">
            <v>44875000</v>
          </cell>
        </row>
        <row r="837">
          <cell r="B837" t="str">
            <v>25mm ø bars</v>
          </cell>
          <cell r="C837" t="str">
            <v>kg</v>
          </cell>
          <cell r="D837">
            <v>35900</v>
          </cell>
          <cell r="E837">
            <v>1250</v>
          </cell>
          <cell r="F837">
            <v>44875000</v>
          </cell>
        </row>
        <row r="838">
          <cell r="B838" t="str">
            <v>20mm ø bars</v>
          </cell>
          <cell r="C838" t="str">
            <v>kg</v>
          </cell>
          <cell r="D838">
            <v>18000</v>
          </cell>
          <cell r="E838">
            <v>1250</v>
          </cell>
          <cell r="F838">
            <v>22500000</v>
          </cell>
        </row>
        <row r="839">
          <cell r="B839" t="str">
            <v>16mm ø bars</v>
          </cell>
          <cell r="C839" t="str">
            <v>kg</v>
          </cell>
          <cell r="D839">
            <v>15000</v>
          </cell>
          <cell r="E839">
            <v>1250</v>
          </cell>
          <cell r="F839">
            <v>18750000</v>
          </cell>
        </row>
        <row r="840">
          <cell r="B840" t="str">
            <v>12mm ø bars</v>
          </cell>
          <cell r="C840" t="str">
            <v>kg</v>
          </cell>
          <cell r="D840">
            <v>24000</v>
          </cell>
          <cell r="E840">
            <v>1250</v>
          </cell>
          <cell r="F840">
            <v>30000000</v>
          </cell>
        </row>
        <row r="841">
          <cell r="B841" t="str">
            <v>FORMWORK</v>
          </cell>
          <cell r="C841">
            <v>0</v>
          </cell>
          <cell r="D841">
            <v>0</v>
          </cell>
          <cell r="E841">
            <v>0</v>
          </cell>
          <cell r="F841" t="str">
            <v/>
          </cell>
        </row>
        <row r="842">
          <cell r="B842" t="str">
            <v>Wrot formwork - allow for use of correct type and quality of release agent suitable for a smooth finish to concrete surfaces; steel lined formwork for fair faced concrete finish to;</v>
          </cell>
          <cell r="C842">
            <v>0</v>
          </cell>
          <cell r="D842">
            <v>0</v>
          </cell>
          <cell r="E842">
            <v>0</v>
          </cell>
          <cell r="F842" t="str">
            <v/>
          </cell>
        </row>
        <row r="843">
          <cell r="B843" t="str">
            <v>Sides; retaining wall bases</v>
          </cell>
          <cell r="C843" t="str">
            <v>m2</v>
          </cell>
          <cell r="D843">
            <v>244</v>
          </cell>
          <cell r="E843">
            <v>7220</v>
          </cell>
          <cell r="F843">
            <v>1761680</v>
          </cell>
        </row>
        <row r="844">
          <cell r="B844" t="str">
            <v>Sides; retaining walls</v>
          </cell>
          <cell r="C844" t="str">
            <v>m2</v>
          </cell>
          <cell r="D844">
            <v>3526</v>
          </cell>
          <cell r="E844">
            <v>7220</v>
          </cell>
          <cell r="F844">
            <v>25457720</v>
          </cell>
        </row>
        <row r="845">
          <cell r="B845" t="str">
            <v>Sides; sumps</v>
          </cell>
          <cell r="C845" t="str">
            <v>m2</v>
          </cell>
          <cell r="D845">
            <v>122</v>
          </cell>
          <cell r="E845">
            <v>7220</v>
          </cell>
          <cell r="F845">
            <v>880840</v>
          </cell>
        </row>
        <row r="846">
          <cell r="B846" t="str">
            <v>GRANULAR FILL</v>
          </cell>
          <cell r="C846">
            <v>0</v>
          </cell>
          <cell r="D846">
            <v>0</v>
          </cell>
          <cell r="E846">
            <v>0</v>
          </cell>
          <cell r="F846" t="str">
            <v/>
          </cell>
        </row>
        <row r="847">
          <cell r="B847" t="str">
            <v>Quarry Stone Filling</v>
          </cell>
          <cell r="C847">
            <v>0</v>
          </cell>
          <cell r="D847">
            <v>0</v>
          </cell>
          <cell r="E847">
            <v>0</v>
          </cell>
          <cell r="F847" t="str">
            <v/>
          </cell>
        </row>
        <row r="848">
          <cell r="B848" t="str">
            <v>Clean stone aggregate 0-20mm; grading as per specifications; filling behind retaining wall; packed and compacted to approval.</v>
          </cell>
          <cell r="C848" t="str">
            <v>m3</v>
          </cell>
          <cell r="D848">
            <v>2640</v>
          </cell>
          <cell r="E848">
            <v>32250</v>
          </cell>
          <cell r="F848">
            <v>85140000</v>
          </cell>
        </row>
        <row r="849">
          <cell r="B849">
            <v>0</v>
          </cell>
          <cell r="C849">
            <v>0</v>
          </cell>
          <cell r="D849">
            <v>0</v>
          </cell>
          <cell r="E849">
            <v>0</v>
          </cell>
          <cell r="F849">
            <v>0</v>
          </cell>
        </row>
        <row r="850">
          <cell r="B850">
            <v>0</v>
          </cell>
          <cell r="C850">
            <v>0</v>
          </cell>
          <cell r="D850">
            <v>0</v>
          </cell>
          <cell r="E850">
            <v>0</v>
          </cell>
          <cell r="F850">
            <v>0</v>
          </cell>
        </row>
        <row r="851">
          <cell r="B851">
            <v>0</v>
          </cell>
          <cell r="C851">
            <v>0</v>
          </cell>
          <cell r="D851">
            <v>0</v>
          </cell>
          <cell r="E851">
            <v>0</v>
          </cell>
          <cell r="F851">
            <v>0</v>
          </cell>
        </row>
        <row r="852">
          <cell r="B852">
            <v>0</v>
          </cell>
          <cell r="C852">
            <v>0</v>
          </cell>
          <cell r="D852">
            <v>0</v>
          </cell>
          <cell r="E852">
            <v>0</v>
          </cell>
          <cell r="F852">
            <v>0</v>
          </cell>
        </row>
        <row r="853">
          <cell r="B853">
            <v>0</v>
          </cell>
          <cell r="C853">
            <v>0</v>
          </cell>
          <cell r="D853">
            <v>0</v>
          </cell>
          <cell r="E853">
            <v>0</v>
          </cell>
          <cell r="F853">
            <v>0</v>
          </cell>
        </row>
        <row r="854">
          <cell r="B854" t="str">
            <v>WATERPROOFING</v>
          </cell>
          <cell r="C854">
            <v>0</v>
          </cell>
          <cell r="D854">
            <v>0</v>
          </cell>
          <cell r="E854">
            <v>0</v>
          </cell>
          <cell r="F854" t="str">
            <v/>
          </cell>
        </row>
        <row r="855">
          <cell r="B855" t="str">
            <v>"KÖSTER KBE Liquid Film" bitumen waterproofing membrane laid in accordance with the Manufacturer's instructions.</v>
          </cell>
          <cell r="C855">
            <v>0</v>
          </cell>
          <cell r="D855">
            <v>0</v>
          </cell>
          <cell r="E855">
            <v>0</v>
          </cell>
          <cell r="F855" t="str">
            <v/>
          </cell>
        </row>
        <row r="856">
          <cell r="B856" t="str">
            <v>Retaining wall bases</v>
          </cell>
          <cell r="C856" t="str">
            <v>m2</v>
          </cell>
          <cell r="D856">
            <v>122</v>
          </cell>
          <cell r="E856">
            <v>12000</v>
          </cell>
          <cell r="F856">
            <v>1464000</v>
          </cell>
        </row>
        <row r="857">
          <cell r="B857" t="str">
            <v>Retaining walls</v>
          </cell>
          <cell r="C857" t="str">
            <v>m2</v>
          </cell>
          <cell r="D857">
            <v>1763</v>
          </cell>
          <cell r="E857">
            <v>12000</v>
          </cell>
          <cell r="F857">
            <v>21156000</v>
          </cell>
        </row>
        <row r="858">
          <cell r="B858" t="str">
            <v>DRAINAGE</v>
          </cell>
          <cell r="C858">
            <v>0</v>
          </cell>
          <cell r="D858">
            <v>0</v>
          </cell>
          <cell r="E858">
            <v>0</v>
          </cell>
          <cell r="F858" t="str">
            <v/>
          </cell>
        </row>
        <row r="859">
          <cell r="B859" t="str">
            <v xml:space="preserve">Retaining Drainage </v>
          </cell>
          <cell r="C859">
            <v>0</v>
          </cell>
          <cell r="D859">
            <v>0</v>
          </cell>
          <cell r="E859">
            <v>0</v>
          </cell>
          <cell r="F859" t="str">
            <v/>
          </cell>
        </row>
        <row r="860">
          <cell r="B860" t="str">
            <v>150mm dia uPVC perforated drain pipe laid and jointed to fall on class (25) in situ concrete bed (average 250mm thickness) covered with geotextile membrane (m.s); 19mm selected fine aggregate surround to 150mm pipe (ms): packed as detailed</v>
          </cell>
          <cell r="C860" t="str">
            <v>lm</v>
          </cell>
          <cell r="D860">
            <v>330</v>
          </cell>
          <cell r="E860">
            <v>50000</v>
          </cell>
          <cell r="F860">
            <v>16500000</v>
          </cell>
        </row>
        <row r="861">
          <cell r="B861" t="str">
            <v>BIDIM geotextile filter grade A3 as manufactured by "Kaytech South Africa (www.kaytech.co.za)" or acceptable equivalent geotextile membrane laid with 300mm laps over drain walls and beds on aggregate (ms)</v>
          </cell>
          <cell r="C861" t="str">
            <v>lm</v>
          </cell>
          <cell r="D861">
            <v>330</v>
          </cell>
          <cell r="E861">
            <v>31000</v>
          </cell>
          <cell r="F861">
            <v>10230000</v>
          </cell>
        </row>
        <row r="862">
          <cell r="B862" t="str">
            <v>TOTAL ELEMENT Nr. 3 (RETAINING WALLS) CENTRE PLAZA</v>
          </cell>
          <cell r="C862">
            <v>0</v>
          </cell>
          <cell r="D862">
            <v>0</v>
          </cell>
          <cell r="E862">
            <v>0</v>
          </cell>
          <cell r="F862">
            <v>441310240</v>
          </cell>
        </row>
        <row r="863">
          <cell r="B863" t="str">
            <v>ELEMENT Nr. 4 (LOWEST SLAB CONSTRUCTION) CENTRE PLAZA</v>
          </cell>
          <cell r="C863">
            <v>0</v>
          </cell>
          <cell r="D863">
            <v>0</v>
          </cell>
          <cell r="E863">
            <v>0</v>
          </cell>
          <cell r="F863">
            <v>0</v>
          </cell>
        </row>
        <row r="864">
          <cell r="B864" t="str">
            <v>CONCRETE WORK</v>
          </cell>
          <cell r="C864">
            <v>0</v>
          </cell>
          <cell r="D864">
            <v>0</v>
          </cell>
          <cell r="E864">
            <v>0</v>
          </cell>
          <cell r="F864">
            <v>0</v>
          </cell>
        </row>
        <row r="865">
          <cell r="B865" t="str">
            <v>Reinforced in-situ concrete; 30MPa</v>
          </cell>
          <cell r="C865">
            <v>0</v>
          </cell>
          <cell r="D865">
            <v>0</v>
          </cell>
          <cell r="E865">
            <v>0</v>
          </cell>
          <cell r="F865">
            <v>0</v>
          </cell>
        </row>
        <row r="866">
          <cell r="B866" t="str">
            <v>250mm thick Surface slab</v>
          </cell>
          <cell r="C866" t="str">
            <v>m3</v>
          </cell>
          <cell r="D866">
            <v>1637</v>
          </cell>
          <cell r="E866">
            <v>180000</v>
          </cell>
          <cell r="F866">
            <v>294660000</v>
          </cell>
        </row>
        <row r="867">
          <cell r="B867" t="str">
            <v>150mm thick slab</v>
          </cell>
          <cell r="C867" t="str">
            <v>m3</v>
          </cell>
          <cell r="D867">
            <v>74</v>
          </cell>
          <cell r="E867">
            <v>180000</v>
          </cell>
          <cell r="F867">
            <v>13320000</v>
          </cell>
        </row>
        <row r="868">
          <cell r="B868" t="str">
            <v>FORMWORK</v>
          </cell>
          <cell r="C868">
            <v>0</v>
          </cell>
          <cell r="D868">
            <v>0</v>
          </cell>
          <cell r="E868">
            <v>0</v>
          </cell>
          <cell r="F868">
            <v>0</v>
          </cell>
        </row>
        <row r="869">
          <cell r="B869" t="str">
            <v>Steel lined formwork;</v>
          </cell>
          <cell r="C869">
            <v>0</v>
          </cell>
          <cell r="D869">
            <v>0</v>
          </cell>
          <cell r="E869">
            <v>0</v>
          </cell>
          <cell r="F869">
            <v>0</v>
          </cell>
        </row>
        <row r="870">
          <cell r="B870" t="str">
            <v>Edges; slab on grade 225 - 300mm high</v>
          </cell>
          <cell r="C870" t="str">
            <v>m</v>
          </cell>
          <cell r="D870">
            <v>463</v>
          </cell>
          <cell r="E870">
            <v>4500</v>
          </cell>
          <cell r="F870">
            <v>2083500</v>
          </cell>
        </row>
        <row r="871">
          <cell r="B871" t="str">
            <v>Edges; slab on grade 150 - 225mm high</v>
          </cell>
          <cell r="C871" t="str">
            <v>m</v>
          </cell>
          <cell r="D871">
            <v>332</v>
          </cell>
          <cell r="E871">
            <v>3000</v>
          </cell>
          <cell r="F871">
            <v>996000</v>
          </cell>
        </row>
        <row r="872">
          <cell r="B872" t="str">
            <v>REINFORCEMENT</v>
          </cell>
          <cell r="C872">
            <v>0</v>
          </cell>
          <cell r="D872">
            <v>0</v>
          </cell>
          <cell r="E872">
            <v>0</v>
          </cell>
          <cell r="F872">
            <v>0</v>
          </cell>
        </row>
        <row r="873">
          <cell r="B873"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73">
            <v>0</v>
          </cell>
          <cell r="D873">
            <v>0</v>
          </cell>
          <cell r="E873">
            <v>0</v>
          </cell>
          <cell r="F873">
            <v>0</v>
          </cell>
        </row>
        <row r="874">
          <cell r="B874" t="str">
            <v>12mm ø bars</v>
          </cell>
          <cell r="C874" t="str">
            <v>kg</v>
          </cell>
          <cell r="D874">
            <v>59862</v>
          </cell>
          <cell r="E874">
            <v>1250</v>
          </cell>
          <cell r="F874">
            <v>74827500</v>
          </cell>
        </row>
        <row r="875">
          <cell r="B875" t="str">
            <v>10mm ø bars</v>
          </cell>
          <cell r="C875" t="str">
            <v>kg</v>
          </cell>
          <cell r="D875">
            <v>41580</v>
          </cell>
          <cell r="E875">
            <v>1250</v>
          </cell>
          <cell r="F875">
            <v>51975000</v>
          </cell>
        </row>
        <row r="876">
          <cell r="B876" t="str">
            <v>WATERPROOFING</v>
          </cell>
          <cell r="C876">
            <v>0</v>
          </cell>
          <cell r="D876">
            <v>0</v>
          </cell>
          <cell r="E876">
            <v>0</v>
          </cell>
          <cell r="F876">
            <v>0</v>
          </cell>
        </row>
        <row r="877">
          <cell r="B877" t="str">
            <v>Damp proof membrane</v>
          </cell>
          <cell r="C877">
            <v>0</v>
          </cell>
          <cell r="D877">
            <v>0</v>
          </cell>
          <cell r="E877">
            <v>0</v>
          </cell>
          <cell r="F877">
            <v>0</v>
          </cell>
        </row>
        <row r="878">
          <cell r="B878" t="str">
            <v>1000 gauge / 250 microns / 0.25mm thick polythene damp proof membrane; 300mm wide laps.</v>
          </cell>
          <cell r="C878" t="str">
            <v>m2</v>
          </cell>
          <cell r="D878">
            <v>6550</v>
          </cell>
          <cell r="E878">
            <v>2500</v>
          </cell>
          <cell r="F878">
            <v>16375000</v>
          </cell>
        </row>
        <row r="879">
          <cell r="B879" t="str">
            <v>"KÖSTER KBE Liquid Film" bitumen waterproofing membrane laid in accordance with the Manufacturer's instructions.</v>
          </cell>
          <cell r="C879">
            <v>0</v>
          </cell>
          <cell r="D879">
            <v>0</v>
          </cell>
          <cell r="E879">
            <v>0</v>
          </cell>
          <cell r="F879" t="str">
            <v/>
          </cell>
        </row>
        <row r="880">
          <cell r="B880" t="str">
            <v>Retaining wall bases</v>
          </cell>
          <cell r="C880" t="str">
            <v>m2</v>
          </cell>
          <cell r="D880">
            <v>361</v>
          </cell>
          <cell r="E880">
            <v>12000</v>
          </cell>
          <cell r="F880">
            <v>4332000</v>
          </cell>
        </row>
        <row r="881">
          <cell r="B881" t="str">
            <v>TOTAL ELEMENT Nr. 4 (LOWEST SLAB CONSTRUCTION) CENTRE PLAZA</v>
          </cell>
          <cell r="C881">
            <v>0</v>
          </cell>
          <cell r="D881">
            <v>0</v>
          </cell>
          <cell r="E881">
            <v>0</v>
          </cell>
          <cell r="F881">
            <v>458569000</v>
          </cell>
        </row>
        <row r="882">
          <cell r="B882" t="str">
            <v>ELEMENT Nr. 5 (FRAME) CENTRE PLAZA</v>
          </cell>
          <cell r="C882">
            <v>0</v>
          </cell>
          <cell r="D882">
            <v>0</v>
          </cell>
          <cell r="E882">
            <v>0</v>
          </cell>
          <cell r="F882">
            <v>0</v>
          </cell>
        </row>
        <row r="883">
          <cell r="B883" t="str">
            <v>CONCRETE WORK</v>
          </cell>
          <cell r="C883">
            <v>0</v>
          </cell>
          <cell r="D883">
            <v>0</v>
          </cell>
          <cell r="E883">
            <v>0</v>
          </cell>
          <cell r="F883" t="str">
            <v/>
          </cell>
        </row>
        <row r="884">
          <cell r="B884" t="str">
            <v>Reinforced in-situ concrete; 30MPa</v>
          </cell>
          <cell r="C884">
            <v>0</v>
          </cell>
          <cell r="D884">
            <v>0</v>
          </cell>
          <cell r="E884">
            <v>0</v>
          </cell>
          <cell r="F884">
            <v>0</v>
          </cell>
        </row>
        <row r="885">
          <cell r="B885" t="str">
            <v>Columns</v>
          </cell>
          <cell r="C885" t="str">
            <v>m3</v>
          </cell>
          <cell r="D885">
            <v>204</v>
          </cell>
          <cell r="E885">
            <v>180000</v>
          </cell>
          <cell r="F885">
            <v>36720000</v>
          </cell>
        </row>
        <row r="886">
          <cell r="B886" t="str">
            <v>Walls</v>
          </cell>
          <cell r="C886" t="str">
            <v>m3</v>
          </cell>
          <cell r="D886">
            <v>246</v>
          </cell>
          <cell r="E886">
            <v>180000</v>
          </cell>
          <cell r="F886">
            <v>44280000</v>
          </cell>
        </row>
        <row r="887">
          <cell r="B887" t="str">
            <v>Horizontal beams</v>
          </cell>
          <cell r="C887" t="str">
            <v>m3</v>
          </cell>
          <cell r="D887">
            <v>610</v>
          </cell>
          <cell r="E887">
            <v>180000</v>
          </cell>
          <cell r="F887">
            <v>109800000</v>
          </cell>
        </row>
        <row r="888">
          <cell r="B888" t="str">
            <v>Lift shaft base</v>
          </cell>
          <cell r="C888" t="str">
            <v>m3</v>
          </cell>
          <cell r="D888">
            <v>8</v>
          </cell>
          <cell r="E888">
            <v>180000</v>
          </cell>
          <cell r="F888">
            <v>1440000</v>
          </cell>
        </row>
        <row r="889">
          <cell r="B889" t="str">
            <v>Lift shaft walls</v>
          </cell>
          <cell r="C889" t="str">
            <v>m3</v>
          </cell>
          <cell r="D889">
            <v>20</v>
          </cell>
          <cell r="E889">
            <v>180000</v>
          </cell>
          <cell r="F889">
            <v>3600000</v>
          </cell>
        </row>
        <row r="890">
          <cell r="B890" t="str">
            <v>FORMWORK</v>
          </cell>
          <cell r="C890">
            <v>0</v>
          </cell>
          <cell r="D890">
            <v>0</v>
          </cell>
          <cell r="E890">
            <v>0</v>
          </cell>
          <cell r="F890">
            <v>0</v>
          </cell>
        </row>
        <row r="891">
          <cell r="B891" t="str">
            <v>Steel lined formwork;</v>
          </cell>
          <cell r="C891">
            <v>0</v>
          </cell>
          <cell r="D891">
            <v>0</v>
          </cell>
          <cell r="E891">
            <v>0</v>
          </cell>
          <cell r="F891">
            <v>0</v>
          </cell>
        </row>
        <row r="892">
          <cell r="B892" t="str">
            <v>Sides; columns</v>
          </cell>
          <cell r="C892" t="str">
            <v>m2</v>
          </cell>
          <cell r="D892">
            <v>1656</v>
          </cell>
          <cell r="E892">
            <v>9000</v>
          </cell>
          <cell r="F892">
            <v>14904000</v>
          </cell>
        </row>
        <row r="893">
          <cell r="B893" t="str">
            <v>Sides; walls</v>
          </cell>
          <cell r="C893" t="str">
            <v>m2</v>
          </cell>
          <cell r="D893">
            <v>2116</v>
          </cell>
          <cell r="E893">
            <v>9000</v>
          </cell>
          <cell r="F893">
            <v>19044000</v>
          </cell>
        </row>
        <row r="894">
          <cell r="B894" t="str">
            <v>Sides; horizontal beams</v>
          </cell>
          <cell r="C894" t="str">
            <v>m2</v>
          </cell>
          <cell r="D894">
            <v>3078</v>
          </cell>
          <cell r="E894">
            <v>9000</v>
          </cell>
          <cell r="F894">
            <v>27702000</v>
          </cell>
        </row>
        <row r="895">
          <cell r="B895" t="str">
            <v>Sides; Lift shaft base</v>
          </cell>
          <cell r="C895" t="str">
            <v>m2</v>
          </cell>
          <cell r="D895">
            <v>13</v>
          </cell>
          <cell r="E895">
            <v>9000</v>
          </cell>
          <cell r="F895">
            <v>117000</v>
          </cell>
        </row>
        <row r="896">
          <cell r="B896" t="str">
            <v>Sides; Lift shaft walls</v>
          </cell>
          <cell r="C896" t="str">
            <v>m2</v>
          </cell>
          <cell r="D896">
            <v>260</v>
          </cell>
          <cell r="E896">
            <v>9000</v>
          </cell>
          <cell r="F896">
            <v>2340000</v>
          </cell>
        </row>
        <row r="897">
          <cell r="B897" t="str">
            <v>REINFORCEMENT</v>
          </cell>
          <cell r="C897">
            <v>0</v>
          </cell>
          <cell r="D897">
            <v>0</v>
          </cell>
          <cell r="E897">
            <v>0</v>
          </cell>
          <cell r="F897" t="str">
            <v/>
          </cell>
        </row>
        <row r="898">
          <cell r="B898"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898">
            <v>0</v>
          </cell>
          <cell r="D898">
            <v>0</v>
          </cell>
          <cell r="E898">
            <v>0</v>
          </cell>
          <cell r="F898">
            <v>0</v>
          </cell>
        </row>
        <row r="899">
          <cell r="B899" t="str">
            <v>32mm ø bars</v>
          </cell>
          <cell r="C899" t="str">
            <v>kg</v>
          </cell>
          <cell r="D899">
            <v>64600</v>
          </cell>
          <cell r="E899">
            <v>1250</v>
          </cell>
          <cell r="F899">
            <v>80750000</v>
          </cell>
        </row>
        <row r="900">
          <cell r="B900" t="str">
            <v>25mm ø bars</v>
          </cell>
          <cell r="C900" t="str">
            <v>kg</v>
          </cell>
          <cell r="D900">
            <v>64600</v>
          </cell>
          <cell r="E900">
            <v>1250</v>
          </cell>
          <cell r="F900">
            <v>80750000</v>
          </cell>
        </row>
        <row r="901">
          <cell r="B901" t="str">
            <v>20mm ø bars</v>
          </cell>
          <cell r="C901" t="str">
            <v>kg</v>
          </cell>
          <cell r="D901">
            <v>32400</v>
          </cell>
          <cell r="E901">
            <v>1250</v>
          </cell>
          <cell r="F901">
            <v>40500000</v>
          </cell>
        </row>
        <row r="902">
          <cell r="B902" t="str">
            <v>16mm ø bars</v>
          </cell>
          <cell r="C902" t="str">
            <v>kg</v>
          </cell>
          <cell r="D902">
            <v>10800</v>
          </cell>
          <cell r="E902">
            <v>1250</v>
          </cell>
          <cell r="F902">
            <v>13500000</v>
          </cell>
        </row>
        <row r="903">
          <cell r="B903" t="str">
            <v>12mm ø bars</v>
          </cell>
          <cell r="C903" t="str">
            <v>kg</v>
          </cell>
          <cell r="D903">
            <v>43200</v>
          </cell>
          <cell r="E903">
            <v>1250</v>
          </cell>
          <cell r="F903">
            <v>54000000</v>
          </cell>
        </row>
        <row r="904">
          <cell r="B904" t="str">
            <v>WATERPROOFING</v>
          </cell>
          <cell r="C904">
            <v>0</v>
          </cell>
          <cell r="D904">
            <v>0</v>
          </cell>
          <cell r="E904">
            <v>0</v>
          </cell>
          <cell r="F904" t="str">
            <v/>
          </cell>
        </row>
        <row r="905">
          <cell r="B905" t="str">
            <v>"KÖSTER KBE Liquid Film" bitumen waterproofing membrane laid in accordance with the Manufacturer's instructions.</v>
          </cell>
          <cell r="C905">
            <v>0</v>
          </cell>
          <cell r="D905">
            <v>0</v>
          </cell>
          <cell r="E905">
            <v>0</v>
          </cell>
          <cell r="F905" t="str">
            <v/>
          </cell>
        </row>
        <row r="906">
          <cell r="B906" t="str">
            <v>Bases</v>
          </cell>
          <cell r="C906" t="str">
            <v>m2</v>
          </cell>
          <cell r="D906">
            <v>74</v>
          </cell>
          <cell r="E906">
            <v>12000</v>
          </cell>
          <cell r="F906">
            <v>888000</v>
          </cell>
        </row>
        <row r="907">
          <cell r="B907" t="str">
            <v>Walls</v>
          </cell>
          <cell r="C907" t="str">
            <v>m2</v>
          </cell>
          <cell r="D907">
            <v>132</v>
          </cell>
          <cell r="E907">
            <v>12000</v>
          </cell>
          <cell r="F907">
            <v>1584000</v>
          </cell>
        </row>
        <row r="908">
          <cell r="B908" t="str">
            <v>BACKING</v>
          </cell>
          <cell r="C908">
            <v>0</v>
          </cell>
          <cell r="D908">
            <v>0</v>
          </cell>
          <cell r="E908">
            <v>0</v>
          </cell>
          <cell r="F908" t="str">
            <v/>
          </cell>
        </row>
        <row r="909">
          <cell r="B909" t="str">
            <v>Sika cemflex waterproofing screeds; 15mm thick</v>
          </cell>
          <cell r="C909">
            <v>0</v>
          </cell>
          <cell r="D909">
            <v>0</v>
          </cell>
          <cell r="E909">
            <v>0</v>
          </cell>
          <cell r="F909" t="str">
            <v/>
          </cell>
        </row>
        <row r="910">
          <cell r="B910" t="str">
            <v>Bases</v>
          </cell>
          <cell r="C910" t="str">
            <v>m2</v>
          </cell>
          <cell r="D910">
            <v>74</v>
          </cell>
          <cell r="E910">
            <v>9000</v>
          </cell>
          <cell r="F910">
            <v>666000</v>
          </cell>
        </row>
        <row r="911">
          <cell r="B911" t="str">
            <v>Walls</v>
          </cell>
          <cell r="C911" t="str">
            <v>m2</v>
          </cell>
          <cell r="D911">
            <v>132</v>
          </cell>
          <cell r="E911">
            <v>9000</v>
          </cell>
          <cell r="F911">
            <v>1188000</v>
          </cell>
        </row>
        <row r="912">
          <cell r="B912" t="str">
            <v>STRUCTURAL STEELWORK</v>
          </cell>
          <cell r="C912">
            <v>0</v>
          </cell>
          <cell r="D912">
            <v>0</v>
          </cell>
          <cell r="E912">
            <v>0</v>
          </cell>
          <cell r="F912" t="str">
            <v/>
          </cell>
        </row>
        <row r="913">
          <cell r="B913" t="str">
            <v>Design, fabricate, supply and erection of structural steelwork including necessary anchorage to existing reinforced concrete columns and beams; including shop and site black bolts nuts (Grade 8.8) and washers for structural framing to structural framing connections and plates; erection on site; primed at works; allow for site touching up, site primer and painting three coats gloss enamel paint.</v>
          </cell>
          <cell r="C913">
            <v>0</v>
          </cell>
          <cell r="D913">
            <v>0</v>
          </cell>
          <cell r="E913">
            <v>0</v>
          </cell>
          <cell r="F913">
            <v>0</v>
          </cell>
        </row>
        <row r="914">
          <cell r="B914" t="str">
            <v>Columns</v>
          </cell>
          <cell r="C914">
            <v>0</v>
          </cell>
          <cell r="D914">
            <v>0</v>
          </cell>
          <cell r="E914">
            <v>0</v>
          </cell>
          <cell r="F914">
            <v>0</v>
          </cell>
        </row>
        <row r="915">
          <cell r="B915" t="str">
            <v>Structural tube type SC8.6; HSS 200 x 200 x 6.4mm 38.35kg/m</v>
          </cell>
          <cell r="C915" t="str">
            <v>kg</v>
          </cell>
          <cell r="D915">
            <v>920</v>
          </cell>
          <cell r="E915">
            <v>3200</v>
          </cell>
          <cell r="F915">
            <v>2944000</v>
          </cell>
        </row>
        <row r="916">
          <cell r="B916" t="str">
            <v>Structural tube type SC7.4; HSS 150 x 150 x 4.8mm 21.57kg/m</v>
          </cell>
          <cell r="C916" t="str">
            <v>kg</v>
          </cell>
          <cell r="D916">
            <v>910</v>
          </cell>
          <cell r="E916">
            <v>3200</v>
          </cell>
          <cell r="F916">
            <v>2912000</v>
          </cell>
        </row>
        <row r="917">
          <cell r="B917" t="str">
            <v>Beams</v>
          </cell>
          <cell r="C917">
            <v>0</v>
          </cell>
          <cell r="D917">
            <v>0</v>
          </cell>
          <cell r="E917">
            <v>0</v>
          </cell>
          <cell r="F917">
            <v>0</v>
          </cell>
        </row>
        <row r="918">
          <cell r="B918" t="str">
            <v>Structural tube type SB5.5; HSS 250 x 150 x 6.4mm 38.36kg/m</v>
          </cell>
          <cell r="C918" t="str">
            <v>kg</v>
          </cell>
          <cell r="D918">
            <v>2790</v>
          </cell>
          <cell r="E918">
            <v>3200</v>
          </cell>
          <cell r="F918">
            <v>8928000</v>
          </cell>
        </row>
        <row r="919">
          <cell r="B919" t="str">
            <v>Structural tube; HSS 250 x 100 x 4.8mm 26.34kg/m</v>
          </cell>
          <cell r="C919" t="str">
            <v>kg</v>
          </cell>
          <cell r="D919">
            <v>4880</v>
          </cell>
          <cell r="E919">
            <v>3200</v>
          </cell>
          <cell r="F919">
            <v>15616000</v>
          </cell>
        </row>
        <row r="920">
          <cell r="B920" t="str">
            <v>Structural tube; 150 x 150 x 4.8mm 21.57kg/m beam to canopy</v>
          </cell>
          <cell r="C920" t="str">
            <v>kg</v>
          </cell>
          <cell r="D920">
            <v>431</v>
          </cell>
          <cell r="E920">
            <v>3200</v>
          </cell>
          <cell r="F920">
            <v>1379200</v>
          </cell>
        </row>
        <row r="921">
          <cell r="B921" t="str">
            <v>Erecting and fixing plates, haunches and assorted bolts.</v>
          </cell>
          <cell r="C921" t="str">
            <v>kg</v>
          </cell>
          <cell r="D921">
            <v>950</v>
          </cell>
          <cell r="E921">
            <v>3200</v>
          </cell>
          <cell r="F921">
            <v>3040000</v>
          </cell>
        </row>
        <row r="922">
          <cell r="B922" t="str">
            <v>PAINTING &amp; DECORATION</v>
          </cell>
          <cell r="C922">
            <v>0</v>
          </cell>
          <cell r="D922">
            <v>0</v>
          </cell>
          <cell r="E922">
            <v>0</v>
          </cell>
          <cell r="F922" t="str">
            <v/>
          </cell>
        </row>
        <row r="923">
          <cell r="B923" t="str">
            <v>Sandblast, clean and apply 85 microns of zinc rich epoxy primer and three coats black powder coated metal graphite black RAL 9011 smooth finish.</v>
          </cell>
          <cell r="C923" t="str">
            <v>kg</v>
          </cell>
          <cell r="D923">
            <v>10450</v>
          </cell>
          <cell r="E923">
            <v>400</v>
          </cell>
          <cell r="F923">
            <v>4180000</v>
          </cell>
        </row>
        <row r="924">
          <cell r="B924" t="str">
            <v>TOTAL ELEMENT Nr. 5 (FRAME) CENTRE PLAZA</v>
          </cell>
          <cell r="C924">
            <v>0</v>
          </cell>
          <cell r="D924">
            <v>0</v>
          </cell>
          <cell r="E924">
            <v>0</v>
          </cell>
          <cell r="F924">
            <v>572772200</v>
          </cell>
        </row>
        <row r="925">
          <cell r="B925" t="str">
            <v>ELEMENT Nr. 6 (SUSPENDED SLAB) CENTRE PLAZA</v>
          </cell>
          <cell r="C925">
            <v>0</v>
          </cell>
          <cell r="D925">
            <v>0</v>
          </cell>
          <cell r="E925">
            <v>0</v>
          </cell>
          <cell r="F925">
            <v>0</v>
          </cell>
        </row>
        <row r="926">
          <cell r="B926" t="str">
            <v>CONCRETE WORK</v>
          </cell>
          <cell r="C926">
            <v>0</v>
          </cell>
          <cell r="D926">
            <v>0</v>
          </cell>
          <cell r="E926">
            <v>0</v>
          </cell>
          <cell r="F926">
            <v>0</v>
          </cell>
        </row>
        <row r="927">
          <cell r="B927" t="str">
            <v>Reinforced in-situ concrete; 30MPa</v>
          </cell>
          <cell r="C927">
            <v>0</v>
          </cell>
          <cell r="D927">
            <v>0</v>
          </cell>
          <cell r="E927">
            <v>0</v>
          </cell>
          <cell r="F927">
            <v>0</v>
          </cell>
        </row>
        <row r="928">
          <cell r="B928" t="str">
            <v>250mm thick suspended slab</v>
          </cell>
          <cell r="C928" t="str">
            <v>m3</v>
          </cell>
          <cell r="D928">
            <v>1615</v>
          </cell>
          <cell r="E928">
            <v>180000</v>
          </cell>
          <cell r="F928">
            <v>290700000</v>
          </cell>
        </row>
        <row r="929">
          <cell r="B929" t="str">
            <v>100mm thick suspended slab</v>
          </cell>
          <cell r="C929" t="str">
            <v>m3</v>
          </cell>
          <cell r="D929">
            <v>23</v>
          </cell>
          <cell r="E929">
            <v>180000</v>
          </cell>
          <cell r="F929">
            <v>4140000</v>
          </cell>
        </row>
        <row r="930">
          <cell r="B930" t="str">
            <v>FORMWORK</v>
          </cell>
          <cell r="C930">
            <v>0</v>
          </cell>
          <cell r="D930">
            <v>0</v>
          </cell>
          <cell r="E930">
            <v>0</v>
          </cell>
          <cell r="F930">
            <v>0</v>
          </cell>
        </row>
        <row r="931">
          <cell r="B931" t="str">
            <v>Steel lined formwork;</v>
          </cell>
          <cell r="C931">
            <v>0</v>
          </cell>
          <cell r="D931">
            <v>0</v>
          </cell>
          <cell r="E931">
            <v>0</v>
          </cell>
          <cell r="F931">
            <v>0</v>
          </cell>
        </row>
        <row r="932">
          <cell r="B932" t="str">
            <v>Soffites; 200mm thick slabs</v>
          </cell>
          <cell r="C932" t="str">
            <v>m2</v>
          </cell>
          <cell r="D932">
            <v>6459</v>
          </cell>
          <cell r="E932">
            <v>9000</v>
          </cell>
          <cell r="F932">
            <v>58131000</v>
          </cell>
        </row>
        <row r="933">
          <cell r="B933" t="str">
            <v>Soffites; 100mm thick slabs</v>
          </cell>
          <cell r="C933" t="str">
            <v>m2</v>
          </cell>
          <cell r="D933">
            <v>63</v>
          </cell>
          <cell r="E933">
            <v>9000</v>
          </cell>
          <cell r="F933">
            <v>567000</v>
          </cell>
        </row>
        <row r="934">
          <cell r="B934" t="str">
            <v>Edges; slab on grade 150 - 225mm high</v>
          </cell>
          <cell r="C934" t="str">
            <v>m</v>
          </cell>
          <cell r="D934">
            <v>518</v>
          </cell>
          <cell r="E934">
            <v>3000</v>
          </cell>
          <cell r="F934">
            <v>1554000</v>
          </cell>
        </row>
        <row r="935">
          <cell r="B935" t="str">
            <v>Edges; slab on grade 75 - 150mm high</v>
          </cell>
          <cell r="C935" t="str">
            <v>m</v>
          </cell>
          <cell r="D935">
            <v>332</v>
          </cell>
          <cell r="E935">
            <v>2000</v>
          </cell>
          <cell r="F935">
            <v>664000</v>
          </cell>
        </row>
        <row r="936">
          <cell r="B936" t="str">
            <v>REINFORCEMENT</v>
          </cell>
          <cell r="C936">
            <v>0</v>
          </cell>
          <cell r="D936">
            <v>0</v>
          </cell>
          <cell r="E936">
            <v>0</v>
          </cell>
          <cell r="F936">
            <v>0</v>
          </cell>
        </row>
        <row r="937">
          <cell r="B937"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937">
            <v>0</v>
          </cell>
          <cell r="D937">
            <v>0</v>
          </cell>
          <cell r="E937">
            <v>0</v>
          </cell>
          <cell r="F937">
            <v>0</v>
          </cell>
        </row>
        <row r="938">
          <cell r="B938" t="str">
            <v>16mm ø bars</v>
          </cell>
          <cell r="C938" t="str">
            <v>kg</v>
          </cell>
          <cell r="D938">
            <v>59900</v>
          </cell>
          <cell r="E938">
            <v>1250</v>
          </cell>
          <cell r="F938">
            <v>74875000</v>
          </cell>
        </row>
        <row r="939">
          <cell r="B939" t="str">
            <v>12mm ø bars</v>
          </cell>
          <cell r="C939" t="str">
            <v>kg</v>
          </cell>
          <cell r="D939">
            <v>42600</v>
          </cell>
          <cell r="E939">
            <v>1250</v>
          </cell>
          <cell r="F939">
            <v>53250000</v>
          </cell>
        </row>
        <row r="940">
          <cell r="B940" t="str">
            <v>BACKING</v>
          </cell>
          <cell r="C940">
            <v>0</v>
          </cell>
          <cell r="D940">
            <v>0</v>
          </cell>
          <cell r="E940">
            <v>0</v>
          </cell>
          <cell r="F940">
            <v>0</v>
          </cell>
        </row>
        <row r="941">
          <cell r="B941" t="str">
            <v xml:space="preserve">Roof screeds, cement, sand (1:4) with approved liquid waterproofing admixture "Sika" or equal and approved; laid to falls and crossfalls on concrete </v>
          </cell>
          <cell r="C941">
            <v>0</v>
          </cell>
          <cell r="D941">
            <v>0</v>
          </cell>
          <cell r="E941">
            <v>0</v>
          </cell>
          <cell r="F941">
            <v>0</v>
          </cell>
        </row>
        <row r="942">
          <cell r="B942" t="str">
            <v>50mm thick (average) screeds</v>
          </cell>
          <cell r="C942" t="str">
            <v>m2</v>
          </cell>
          <cell r="D942">
            <v>6522</v>
          </cell>
          <cell r="E942">
            <v>9700</v>
          </cell>
          <cell r="F942">
            <v>63263400</v>
          </cell>
        </row>
        <row r="943">
          <cell r="B943" t="str">
            <v>TWO LAYERS 4mm thick (each) EPDM APP modified bituminous water proofing membrane, reinforced with polyester, fully bonded and torch applied onto solvent base primer conforming to ASTMD - 41 applied in accordance with manufacturers instructions; to</v>
          </cell>
          <cell r="C943">
            <v>0</v>
          </cell>
          <cell r="D943">
            <v>0</v>
          </cell>
          <cell r="E943">
            <v>0</v>
          </cell>
          <cell r="F943" t="str">
            <v/>
          </cell>
        </row>
        <row r="944">
          <cell r="B944" t="str">
            <v>Roofs</v>
          </cell>
          <cell r="C944" t="str">
            <v>m2</v>
          </cell>
          <cell r="D944">
            <v>6522</v>
          </cell>
          <cell r="E944">
            <v>16900</v>
          </cell>
          <cell r="F944">
            <v>110221800</v>
          </cell>
        </row>
        <row r="945">
          <cell r="B945" t="str">
            <v xml:space="preserve">Cement and sand (1:4) protective screeds to receive finishes (ms) on concrete to : </v>
          </cell>
          <cell r="C945">
            <v>0</v>
          </cell>
          <cell r="D945">
            <v>0</v>
          </cell>
          <cell r="E945">
            <v>0</v>
          </cell>
          <cell r="F945">
            <v>0</v>
          </cell>
        </row>
        <row r="946">
          <cell r="B946" t="str">
            <v>30mm thick floor screed laid to falls and cross falls</v>
          </cell>
          <cell r="C946" t="str">
            <v>m2</v>
          </cell>
          <cell r="D946">
            <v>6522</v>
          </cell>
          <cell r="E946">
            <v>7850</v>
          </cell>
          <cell r="F946">
            <v>51197700</v>
          </cell>
        </row>
        <row r="947">
          <cell r="B947" t="str">
            <v>TOTAL ELEMENT Nr. 6 (SUSPENDED SLAB) CENTRE PLAZA</v>
          </cell>
          <cell r="C947">
            <v>0</v>
          </cell>
          <cell r="D947">
            <v>0</v>
          </cell>
          <cell r="E947">
            <v>0</v>
          </cell>
          <cell r="F947">
            <v>708563900</v>
          </cell>
        </row>
        <row r="948">
          <cell r="B948" t="str">
            <v>ELEMENT Nr. 7 (STAIRS) CENTRE PLAZA</v>
          </cell>
          <cell r="C948">
            <v>0</v>
          </cell>
          <cell r="D948">
            <v>0</v>
          </cell>
          <cell r="E948">
            <v>0</v>
          </cell>
          <cell r="F948">
            <v>0</v>
          </cell>
        </row>
        <row r="949">
          <cell r="B949" t="str">
            <v>CONCRETE WORK</v>
          </cell>
          <cell r="C949">
            <v>0</v>
          </cell>
          <cell r="D949">
            <v>0</v>
          </cell>
          <cell r="E949">
            <v>0</v>
          </cell>
          <cell r="F949">
            <v>0</v>
          </cell>
        </row>
        <row r="950">
          <cell r="B950" t="str">
            <v>Reinforced in-situ concrete; 30MPa</v>
          </cell>
          <cell r="C950">
            <v>0</v>
          </cell>
          <cell r="D950">
            <v>0</v>
          </cell>
          <cell r="E950">
            <v>0</v>
          </cell>
          <cell r="F950">
            <v>0</v>
          </cell>
        </row>
        <row r="951">
          <cell r="B951" t="str">
            <v>Landings</v>
          </cell>
          <cell r="C951" t="str">
            <v>m3</v>
          </cell>
          <cell r="D951">
            <v>2</v>
          </cell>
          <cell r="E951">
            <v>180000</v>
          </cell>
          <cell r="F951">
            <v>360000</v>
          </cell>
        </row>
        <row r="952">
          <cell r="B952" t="str">
            <v>FORMWORK</v>
          </cell>
          <cell r="C952">
            <v>0</v>
          </cell>
          <cell r="D952">
            <v>0</v>
          </cell>
          <cell r="E952">
            <v>0</v>
          </cell>
          <cell r="F952">
            <v>0</v>
          </cell>
        </row>
        <row r="953">
          <cell r="B953" t="str">
            <v>Steel lined formwork;</v>
          </cell>
          <cell r="C953">
            <v>0</v>
          </cell>
          <cell r="D953">
            <v>0</v>
          </cell>
          <cell r="E953">
            <v>0</v>
          </cell>
          <cell r="F953">
            <v>0</v>
          </cell>
        </row>
        <row r="954">
          <cell r="B954" t="str">
            <v>Soffites; landings</v>
          </cell>
          <cell r="C954" t="str">
            <v>m2</v>
          </cell>
          <cell r="D954">
            <v>7</v>
          </cell>
          <cell r="E954">
            <v>9000</v>
          </cell>
          <cell r="F954">
            <v>63000</v>
          </cell>
        </row>
        <row r="955">
          <cell r="B955" t="str">
            <v>Edges; slab on grade 150 - 225mm high</v>
          </cell>
          <cell r="C955" t="str">
            <v>m</v>
          </cell>
          <cell r="D955">
            <v>16</v>
          </cell>
          <cell r="E955">
            <v>3000</v>
          </cell>
          <cell r="F955">
            <v>48000</v>
          </cell>
        </row>
        <row r="956">
          <cell r="B956" t="str">
            <v>REINFORCEMENT</v>
          </cell>
          <cell r="C956">
            <v>0</v>
          </cell>
          <cell r="D956">
            <v>0</v>
          </cell>
          <cell r="E956">
            <v>0</v>
          </cell>
          <cell r="F956">
            <v>0</v>
          </cell>
        </row>
        <row r="957">
          <cell r="B957"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957">
            <v>0</v>
          </cell>
          <cell r="D957">
            <v>0</v>
          </cell>
          <cell r="E957">
            <v>0</v>
          </cell>
          <cell r="F957">
            <v>0</v>
          </cell>
        </row>
        <row r="958">
          <cell r="B958" t="str">
            <v>12mm ø bars</v>
          </cell>
          <cell r="C958" t="str">
            <v>kg</v>
          </cell>
          <cell r="D958">
            <v>63</v>
          </cell>
          <cell r="E958">
            <v>1250</v>
          </cell>
          <cell r="F958">
            <v>78750</v>
          </cell>
        </row>
        <row r="959">
          <cell r="B959" t="str">
            <v>10mm ø bars</v>
          </cell>
          <cell r="C959" t="str">
            <v>kg</v>
          </cell>
          <cell r="D959">
            <v>49</v>
          </cell>
          <cell r="E959">
            <v>1250</v>
          </cell>
          <cell r="F959">
            <v>61250</v>
          </cell>
        </row>
        <row r="960">
          <cell r="B960" t="str">
            <v>PRECAST CONCRETE</v>
          </cell>
          <cell r="C960">
            <v>0</v>
          </cell>
          <cell r="D960">
            <v>0</v>
          </cell>
          <cell r="E960">
            <v>0</v>
          </cell>
          <cell r="F960" t="str">
            <v/>
          </cell>
        </row>
        <row r="961">
          <cell r="B961" t="str">
            <v>Precast concrete class 35 (35 MPa) units; reinforced 10 mm diameter high tensile steel bars to BS 4449; as per Eng's drawings; finished fair face on all exposed sides; bedded and jointed in cement and sand mortar (1:4) including hoisting and fixing into position.</v>
          </cell>
          <cell r="C961">
            <v>0</v>
          </cell>
          <cell r="D961">
            <v>0</v>
          </cell>
          <cell r="E961">
            <v>0</v>
          </cell>
          <cell r="F961" t="str">
            <v/>
          </cell>
        </row>
        <row r="962">
          <cell r="B962" t="str">
            <v>280 x 150mm Thick tread 1 250mm long finished on top, front edge, one end and 50mm wide return along bottom edge, with 50mm non-slip carborundum insert in top</v>
          </cell>
          <cell r="C962" t="str">
            <v>nr</v>
          </cell>
          <cell r="D962">
            <v>48</v>
          </cell>
          <cell r="E962">
            <v>26250.000000000004</v>
          </cell>
          <cell r="F962">
            <v>1260000</v>
          </cell>
        </row>
        <row r="963">
          <cell r="B963" t="str">
            <v>Design, supply, install, testing and commissioning as approved by the architect</v>
          </cell>
          <cell r="C963">
            <v>0</v>
          </cell>
          <cell r="D963">
            <v>0</v>
          </cell>
          <cell r="E963">
            <v>0</v>
          </cell>
          <cell r="F963">
            <v>0</v>
          </cell>
        </row>
        <row r="964">
          <cell r="B964" t="str">
            <v>Glass balustrade to Stairs</v>
          </cell>
          <cell r="C964">
            <v>0</v>
          </cell>
          <cell r="D964">
            <v>0</v>
          </cell>
          <cell r="E964">
            <v>0</v>
          </cell>
          <cell r="F964" t="str">
            <v/>
          </cell>
        </row>
        <row r="965">
          <cell r="B965" t="str">
            <v>1200mm High (straight and sloping) balustrade comprising 50 x 50 x 3mm thick Square Hollow Section brushed stainless steel grade 304 balusters at 900mm centres : balusters core drilled and epoxy anchored into concrete slab and treads, averagely 100mm deep : 50mm Diameter Grade 304 brushed stainless steel handrail neatly weld fixed from underside with non-exposed fixings to balusters : Balustrade infilled with 900mm high 15mm thick TOUGHENED "Saint Gobain" Extra Clear Glass fixed to balusters with appropriate brushed stainless steel glass clamps : Include for 10mm thick Brushed stainless steel flashing cap to bottoms of balustrade : all in accordance with Architect's Balustrade Details Drawings</v>
          </cell>
          <cell r="C965" t="str">
            <v>lm</v>
          </cell>
          <cell r="D965">
            <v>44</v>
          </cell>
          <cell r="E965">
            <v>342556</v>
          </cell>
          <cell r="F965">
            <v>15072464</v>
          </cell>
        </row>
        <row r="966">
          <cell r="B966" t="str">
            <v>TOTAL ELEMENT Nr. 7 (STAIRS) CENTRE PLAZA</v>
          </cell>
          <cell r="C966">
            <v>0</v>
          </cell>
          <cell r="D966">
            <v>0</v>
          </cell>
          <cell r="E966">
            <v>0</v>
          </cell>
          <cell r="F966">
            <v>16943464</v>
          </cell>
        </row>
        <row r="967">
          <cell r="B967" t="str">
            <v>ELEMENT Nr. 8 (ROOFING) CENTRE PLAZA</v>
          </cell>
          <cell r="C967">
            <v>0</v>
          </cell>
          <cell r="D967">
            <v>0</v>
          </cell>
          <cell r="E967">
            <v>0</v>
          </cell>
          <cell r="F967">
            <v>0</v>
          </cell>
        </row>
        <row r="968">
          <cell r="B968" t="str">
            <v>ROOF COVERING</v>
          </cell>
          <cell r="C968">
            <v>0</v>
          </cell>
          <cell r="D968">
            <v>0</v>
          </cell>
          <cell r="E968">
            <v>0</v>
          </cell>
          <cell r="F968" t="str">
            <v/>
          </cell>
        </row>
        <row r="969">
          <cell r="B969" t="str">
            <v>Metal sheet canopy; prepainted; 12mm thick welded to steel frame</v>
          </cell>
          <cell r="C969" t="str">
            <v>m2</v>
          </cell>
          <cell r="D969">
            <v>9</v>
          </cell>
          <cell r="E969">
            <v>56000</v>
          </cell>
          <cell r="F969">
            <v>504000</v>
          </cell>
        </row>
        <row r="970">
          <cell r="B970" t="str">
            <v>WOOD SLATS</v>
          </cell>
          <cell r="C970">
            <v>0</v>
          </cell>
          <cell r="D970">
            <v>0</v>
          </cell>
          <cell r="E970">
            <v>0</v>
          </cell>
          <cell r="F970" t="str">
            <v/>
          </cell>
        </row>
        <row r="971">
          <cell r="B971" t="str">
            <v>Wood slats; eucalyptus wood; quarter sawn, sanded with 3 coats of clear selant</v>
          </cell>
          <cell r="C971">
            <v>0</v>
          </cell>
          <cell r="D971">
            <v>0</v>
          </cell>
          <cell r="E971">
            <v>0</v>
          </cell>
          <cell r="F971" t="str">
            <v/>
          </cell>
        </row>
        <row r="972">
          <cell r="B972" t="str">
            <v>To concrete or masonry</v>
          </cell>
          <cell r="C972" t="str">
            <v>m2</v>
          </cell>
          <cell r="D972">
            <v>70</v>
          </cell>
          <cell r="E972">
            <v>18000</v>
          </cell>
          <cell r="F972">
            <v>1260000</v>
          </cell>
        </row>
        <row r="973">
          <cell r="B973" t="str">
            <v>PAINTING AND SIMILAR WORKS</v>
          </cell>
          <cell r="C973">
            <v>0</v>
          </cell>
          <cell r="D973">
            <v>0</v>
          </cell>
          <cell r="E973">
            <v>0</v>
          </cell>
          <cell r="F973" t="str">
            <v/>
          </cell>
        </row>
        <row r="974">
          <cell r="B974" t="str">
            <v>Prepare surfaces, stain; apply one coat of approved wood primer and three coats matte polyurethane varnish to timber surfaces</v>
          </cell>
          <cell r="C974">
            <v>0</v>
          </cell>
          <cell r="D974">
            <v>0</v>
          </cell>
          <cell r="E974">
            <v>0</v>
          </cell>
          <cell r="F974" t="str">
            <v/>
          </cell>
        </row>
        <row r="975">
          <cell r="B975" t="str">
            <v>Wood slats</v>
          </cell>
          <cell r="C975" t="str">
            <v>m2</v>
          </cell>
          <cell r="D975">
            <v>70</v>
          </cell>
          <cell r="E975">
            <v>3850</v>
          </cell>
          <cell r="F975">
            <v>269500</v>
          </cell>
        </row>
        <row r="976">
          <cell r="B976" t="str">
            <v>TOTAL ELEMENT Nr. 8 (ROOFING) CENTRE PLAZA</v>
          </cell>
          <cell r="C976">
            <v>0</v>
          </cell>
          <cell r="D976">
            <v>0</v>
          </cell>
          <cell r="E976">
            <v>0</v>
          </cell>
          <cell r="F976">
            <v>2033500</v>
          </cell>
        </row>
        <row r="977">
          <cell r="B977" t="str">
            <v>ELEMENT Nr. 9 (EXTERNAL WALLS) CENTRE PLAZA</v>
          </cell>
          <cell r="C977">
            <v>0</v>
          </cell>
          <cell r="D977">
            <v>0</v>
          </cell>
          <cell r="E977">
            <v>0</v>
          </cell>
          <cell r="F977">
            <v>0</v>
          </cell>
        </row>
        <row r="978">
          <cell r="B978" t="str">
            <v>MASONRY</v>
          </cell>
          <cell r="C978">
            <v>0</v>
          </cell>
          <cell r="D978">
            <v>0</v>
          </cell>
          <cell r="E978">
            <v>0</v>
          </cell>
          <cell r="F978">
            <v>0</v>
          </cell>
        </row>
        <row r="979">
          <cell r="B979" t="str">
            <v>Concrete masonry units; cellular: including 20 gauge hoop iron reinforcement and column-wall ties : one end cast into concrete : other end built into walling in alternate courses: bedded, jointed and pointed in cement and sand (1:4) mortar : to</v>
          </cell>
          <cell r="C979">
            <v>0</v>
          </cell>
          <cell r="D979">
            <v>0</v>
          </cell>
          <cell r="E979">
            <v>0</v>
          </cell>
          <cell r="F979">
            <v>0</v>
          </cell>
        </row>
        <row r="980">
          <cell r="B980" t="str">
            <v>15MPa concrete filling into CMUs</v>
          </cell>
          <cell r="C980" t="str">
            <v>m3</v>
          </cell>
          <cell r="D980">
            <v>3</v>
          </cell>
          <cell r="E980">
            <v>140000</v>
          </cell>
          <cell r="F980">
            <v>420000</v>
          </cell>
        </row>
        <row r="981">
          <cell r="B981" t="str">
            <v>200mm thick walling</v>
          </cell>
          <cell r="C981" t="str">
            <v>m2</v>
          </cell>
          <cell r="D981">
            <v>43</v>
          </cell>
          <cell r="E981">
            <v>24000</v>
          </cell>
          <cell r="F981">
            <v>1032000</v>
          </cell>
        </row>
        <row r="982">
          <cell r="B982" t="str">
            <v>Wall reinforcement; 12mm dia bars</v>
          </cell>
          <cell r="C982" t="str">
            <v>kg</v>
          </cell>
          <cell r="D982">
            <v>260</v>
          </cell>
          <cell r="E982">
            <v>1250</v>
          </cell>
          <cell r="F982">
            <v>325000</v>
          </cell>
        </row>
        <row r="983">
          <cell r="B983" t="str">
            <v>TOTAL ELEMENT Nr. 9 (EXTERNAL WALLS) CENTRE PLAZA</v>
          </cell>
          <cell r="C983">
            <v>0</v>
          </cell>
          <cell r="D983">
            <v>0</v>
          </cell>
          <cell r="E983">
            <v>0</v>
          </cell>
          <cell r="F983">
            <v>1777000</v>
          </cell>
        </row>
        <row r="984">
          <cell r="B984" t="str">
            <v>ELEMENT Nr. 10 (WINDOWS) CENTRE PLAZA</v>
          </cell>
          <cell r="C984">
            <v>0</v>
          </cell>
          <cell r="D984">
            <v>0</v>
          </cell>
          <cell r="E984">
            <v>0</v>
          </cell>
          <cell r="F984">
            <v>0</v>
          </cell>
        </row>
        <row r="985">
          <cell r="B985" t="str">
            <v>ALUMINIUM UNITS</v>
          </cell>
          <cell r="C985">
            <v>0</v>
          </cell>
          <cell r="D985">
            <v>0</v>
          </cell>
          <cell r="E985">
            <v>0</v>
          </cell>
          <cell r="F985">
            <v>0</v>
          </cell>
        </row>
        <row r="986">
          <cell r="B986"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986">
            <v>0</v>
          </cell>
          <cell r="D986">
            <v>0</v>
          </cell>
          <cell r="E986">
            <v>0</v>
          </cell>
          <cell r="F986">
            <v>0</v>
          </cell>
        </row>
        <row r="987">
          <cell r="B987" t="str">
            <v>Window type W1; size 3 000 x 2 400mm high</v>
          </cell>
          <cell r="C987" t="str">
            <v>m2</v>
          </cell>
          <cell r="D987">
            <v>58</v>
          </cell>
          <cell r="E987">
            <v>300000</v>
          </cell>
          <cell r="F987">
            <v>17400000</v>
          </cell>
        </row>
        <row r="988">
          <cell r="B988" t="str">
            <v>Window type W2; size 6 900 x 2 400mm high</v>
          </cell>
          <cell r="C988" t="str">
            <v>m2</v>
          </cell>
          <cell r="D988">
            <v>24</v>
          </cell>
          <cell r="E988">
            <v>300000</v>
          </cell>
          <cell r="F988">
            <v>7200000</v>
          </cell>
        </row>
        <row r="989">
          <cell r="B989" t="str">
            <v>Window type W3; size 5 900 x 1 260mm high</v>
          </cell>
          <cell r="C989" t="str">
            <v>m2</v>
          </cell>
          <cell r="D989">
            <v>15</v>
          </cell>
          <cell r="E989">
            <v>300000</v>
          </cell>
          <cell r="F989">
            <v>4500000</v>
          </cell>
        </row>
        <row r="990">
          <cell r="B990" t="str">
            <v>Window type W4; size 6 000 x 1 200mm high</v>
          </cell>
          <cell r="C990" t="str">
            <v>m2</v>
          </cell>
          <cell r="D990">
            <v>16</v>
          </cell>
          <cell r="E990">
            <v>300000</v>
          </cell>
          <cell r="F990">
            <v>4800000</v>
          </cell>
        </row>
        <row r="991">
          <cell r="B991" t="str">
            <v>Window type W5; size 8 000 x 550mm high</v>
          </cell>
          <cell r="C991" t="str">
            <v>m2</v>
          </cell>
          <cell r="D991">
            <v>9</v>
          </cell>
          <cell r="E991">
            <v>300000</v>
          </cell>
          <cell r="F991">
            <v>2700000</v>
          </cell>
        </row>
        <row r="992">
          <cell r="B992" t="str">
            <v>Window type W6; size 8 000 x 800mm high</v>
          </cell>
          <cell r="C992" t="str">
            <v>m2</v>
          </cell>
          <cell r="D992">
            <v>13</v>
          </cell>
          <cell r="E992">
            <v>300000</v>
          </cell>
          <cell r="F992">
            <v>3900000</v>
          </cell>
        </row>
        <row r="993">
          <cell r="B993" t="str">
            <v>Window type W7; size 6 900 x 800mm high</v>
          </cell>
          <cell r="C993" t="str">
            <v>m2</v>
          </cell>
          <cell r="D993">
            <v>11</v>
          </cell>
          <cell r="E993">
            <v>300000</v>
          </cell>
          <cell r="F993">
            <v>3300000</v>
          </cell>
        </row>
        <row r="994">
          <cell r="B994" t="str">
            <v>Window type W8; size 5 900 x 800mm high</v>
          </cell>
          <cell r="C994" t="str">
            <v>m2</v>
          </cell>
          <cell r="D994">
            <v>9</v>
          </cell>
          <cell r="E994">
            <v>300000</v>
          </cell>
          <cell r="F994">
            <v>2700000</v>
          </cell>
        </row>
        <row r="995">
          <cell r="B995" t="str">
            <v>TOTAL ELEMENT Nr. 10 (WINDOWS) CENTRE PLAZA</v>
          </cell>
          <cell r="C995">
            <v>0</v>
          </cell>
          <cell r="D995">
            <v>0</v>
          </cell>
          <cell r="E995">
            <v>0</v>
          </cell>
          <cell r="F995">
            <v>46500000</v>
          </cell>
        </row>
        <row r="996">
          <cell r="B996" t="str">
            <v>ELEMENT Nr. 11 (DOORS) CENTRE PLAZA</v>
          </cell>
          <cell r="C996">
            <v>0</v>
          </cell>
          <cell r="D996">
            <v>0</v>
          </cell>
          <cell r="E996">
            <v>0</v>
          </cell>
          <cell r="F996">
            <v>0</v>
          </cell>
        </row>
        <row r="997">
          <cell r="B997" t="str">
            <v>ALUMINIUM UNITS</v>
          </cell>
          <cell r="C997">
            <v>0</v>
          </cell>
          <cell r="D997">
            <v>0</v>
          </cell>
          <cell r="E997">
            <v>0</v>
          </cell>
          <cell r="F997">
            <v>0</v>
          </cell>
        </row>
        <row r="998">
          <cell r="B998"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998">
            <v>0</v>
          </cell>
          <cell r="D998">
            <v>0</v>
          </cell>
          <cell r="E998">
            <v>0</v>
          </cell>
          <cell r="F998">
            <v>0</v>
          </cell>
        </row>
        <row r="999">
          <cell r="B999" t="str">
            <v>Door type D01; size 4 900 x 2 400mm high</v>
          </cell>
          <cell r="C999" t="str">
            <v>m2</v>
          </cell>
          <cell r="D999">
            <v>46</v>
          </cell>
          <cell r="E999">
            <v>300000</v>
          </cell>
          <cell r="F999">
            <v>13800000</v>
          </cell>
        </row>
        <row r="1000">
          <cell r="B1000" t="str">
            <v>STEEL UNITS</v>
          </cell>
          <cell r="C1000">
            <v>0</v>
          </cell>
          <cell r="D1000">
            <v>0</v>
          </cell>
          <cell r="E1000">
            <v>0</v>
          </cell>
          <cell r="F1000">
            <v>0</v>
          </cell>
        </row>
        <row r="1001">
          <cell r="B1001" t="str">
            <v>Purpose made mild steel fully louvred doors similar to type YVA with and including bird proof gauze wire comprising 50 x 50mm Rectangular Hollow Section surround main frame : 50 x 25mm RHS surround sub-frame : 75mm Wide mild steel horizontal louvres : Door ironmongery consisting of 180 degrees washered heavy duty purpose made hinges, purpose made 300mm long steel towerbolts, 50mm dia x 3mm thick steel tube purpose made pull handle on outside only, deadlock and slide bolt assembly with 2No. 6mm thick steel hasps for padlocks (as shown in Architect's drawing) : hanging door to and including 100 x 50 x 3mm Profiled steel door frame fixed to concrete, concrete blockwall or stonework : pointed externally in mastic : one shop coat red oxide primer: Prepare touch up primer and apply one undercoat and two coats gloss enamel paint on general surfaces of louvre doors including returns in louvres: all in accordance with Architect's Door Schedule Drawings</v>
          </cell>
          <cell r="C1001">
            <v>0</v>
          </cell>
          <cell r="D1001">
            <v>0</v>
          </cell>
          <cell r="E1001">
            <v>0</v>
          </cell>
          <cell r="F1001">
            <v>0</v>
          </cell>
        </row>
        <row r="1002">
          <cell r="B1002">
            <v>0</v>
          </cell>
          <cell r="C1002">
            <v>0</v>
          </cell>
          <cell r="D1002">
            <v>0</v>
          </cell>
          <cell r="E1002">
            <v>0</v>
          </cell>
          <cell r="F1002">
            <v>0</v>
          </cell>
        </row>
        <row r="1003">
          <cell r="B1003">
            <v>0</v>
          </cell>
          <cell r="C1003">
            <v>0</v>
          </cell>
          <cell r="D1003">
            <v>0</v>
          </cell>
          <cell r="E1003">
            <v>0</v>
          </cell>
          <cell r="F1003">
            <v>0</v>
          </cell>
        </row>
        <row r="1004">
          <cell r="B1004" t="str">
            <v>Door type D3; double leaf and permanent vent above; overall size 1 800 x 2 400mm high</v>
          </cell>
          <cell r="C1004" t="str">
            <v>nr</v>
          </cell>
          <cell r="D1004">
            <v>4</v>
          </cell>
          <cell r="E1004">
            <v>777600</v>
          </cell>
          <cell r="F1004">
            <v>3110400</v>
          </cell>
        </row>
        <row r="1005">
          <cell r="B1005" t="str">
            <v>Door type D2; single leaf and permanent vent above; overall size 950 x 2 400mm high</v>
          </cell>
          <cell r="C1005" t="str">
            <v>nr</v>
          </cell>
          <cell r="D1005">
            <v>12</v>
          </cell>
          <cell r="E1005">
            <v>410400</v>
          </cell>
          <cell r="F1005">
            <v>4924800</v>
          </cell>
        </row>
        <row r="1006">
          <cell r="B1006" t="str">
            <v>PAINTWORK</v>
          </cell>
          <cell r="C1006">
            <v>0</v>
          </cell>
          <cell r="D1006">
            <v>0</v>
          </cell>
          <cell r="E1006">
            <v>0</v>
          </cell>
          <cell r="F1006">
            <v>0</v>
          </cell>
        </row>
        <row r="1007">
          <cell r="B1007" t="str">
            <v>Prepare touch up primer and apply one coat Plascon galvanised iron primer (GIP 1) and two coats of Plascon Wall &amp; All (WAA) paint as manufactured by Plascon "www.plascon.co.za" or equal and approved primer and paint : colour to Architect's approval : on</v>
          </cell>
          <cell r="C1007">
            <v>0</v>
          </cell>
          <cell r="D1007">
            <v>0</v>
          </cell>
          <cell r="E1007">
            <v>0</v>
          </cell>
          <cell r="F1007">
            <v>0</v>
          </cell>
        </row>
        <row r="1008">
          <cell r="B1008" t="str">
            <v>Steel surfaces internally</v>
          </cell>
          <cell r="C1008" t="str">
            <v>m2</v>
          </cell>
          <cell r="D1008">
            <v>90</v>
          </cell>
          <cell r="E1008">
            <v>4000</v>
          </cell>
          <cell r="F1008">
            <v>360000</v>
          </cell>
        </row>
        <row r="1009">
          <cell r="B1009" t="str">
            <v>TOTAL ELEMENT Nr. 11 (DOORS) CENTRE PLAZA</v>
          </cell>
          <cell r="C1009">
            <v>0</v>
          </cell>
          <cell r="D1009">
            <v>0</v>
          </cell>
          <cell r="E1009">
            <v>0</v>
          </cell>
          <cell r="F1009">
            <v>22195200</v>
          </cell>
        </row>
        <row r="1010">
          <cell r="B1010" t="str">
            <v>ELEMENT Nr. 12 (INTERNAL WALLS) CENTRE PLAZA</v>
          </cell>
          <cell r="C1010">
            <v>0</v>
          </cell>
          <cell r="D1010">
            <v>0</v>
          </cell>
          <cell r="E1010">
            <v>0</v>
          </cell>
          <cell r="F1010">
            <v>0</v>
          </cell>
        </row>
        <row r="1011">
          <cell r="B1011" t="str">
            <v>MASONRY</v>
          </cell>
          <cell r="C1011">
            <v>0</v>
          </cell>
          <cell r="D1011">
            <v>0</v>
          </cell>
          <cell r="E1011">
            <v>0</v>
          </cell>
          <cell r="F1011">
            <v>0</v>
          </cell>
        </row>
        <row r="1012">
          <cell r="B1012" t="str">
            <v>Concrete masonry units; cellular: including 20 gauge hoop iron reinforcement and column-wall ties : one end cast into concrete : other end built into walling in alternate courses: bedded, jointed and pointed in cement and sand (1:4) mortar : to</v>
          </cell>
          <cell r="C1012">
            <v>0</v>
          </cell>
          <cell r="D1012">
            <v>0</v>
          </cell>
          <cell r="E1012">
            <v>0</v>
          </cell>
          <cell r="F1012">
            <v>0</v>
          </cell>
        </row>
        <row r="1013">
          <cell r="B1013" t="str">
            <v>15MPa concrete filling into CMUs</v>
          </cell>
          <cell r="C1013" t="str">
            <v>m3</v>
          </cell>
          <cell r="D1013">
            <v>33</v>
          </cell>
          <cell r="E1013">
            <v>140000</v>
          </cell>
          <cell r="F1013">
            <v>4620000</v>
          </cell>
        </row>
        <row r="1014">
          <cell r="B1014" t="str">
            <v>200mm thick walling</v>
          </cell>
          <cell r="C1014" t="str">
            <v>m2</v>
          </cell>
          <cell r="D1014">
            <v>45</v>
          </cell>
          <cell r="E1014">
            <v>24000</v>
          </cell>
          <cell r="F1014">
            <v>1080000</v>
          </cell>
        </row>
        <row r="1015">
          <cell r="B1015" t="str">
            <v>150mm thick walling</v>
          </cell>
          <cell r="C1015" t="str">
            <v>m2</v>
          </cell>
          <cell r="D1015">
            <v>676</v>
          </cell>
          <cell r="E1015">
            <v>22000</v>
          </cell>
          <cell r="F1015">
            <v>14872000</v>
          </cell>
        </row>
        <row r="1016">
          <cell r="B1016" t="str">
            <v>Wall reinforcement; 12mm dia bars</v>
          </cell>
          <cell r="C1016" t="str">
            <v>kg</v>
          </cell>
          <cell r="D1016">
            <v>4360</v>
          </cell>
          <cell r="E1016">
            <v>1250</v>
          </cell>
          <cell r="F1016">
            <v>5450000</v>
          </cell>
        </row>
        <row r="1017">
          <cell r="B1017" t="str">
            <v>TOTAL ELEMENT Nr. 12 (INTERNAL WALLS) CENTRE PLAZA</v>
          </cell>
          <cell r="C1017">
            <v>0</v>
          </cell>
          <cell r="D1017">
            <v>0</v>
          </cell>
          <cell r="E1017">
            <v>0</v>
          </cell>
          <cell r="F1017">
            <v>26022000</v>
          </cell>
        </row>
        <row r="1018">
          <cell r="B1018" t="str">
            <v>ELEMENT Nr. 13 (CEILING FINISHES) CENTRE PLAZA</v>
          </cell>
          <cell r="C1018">
            <v>0</v>
          </cell>
          <cell r="D1018">
            <v>0</v>
          </cell>
          <cell r="E1018">
            <v>0</v>
          </cell>
          <cell r="F1018">
            <v>0</v>
          </cell>
        </row>
        <row r="1019">
          <cell r="B1019" t="str">
            <v>IN-SITU FINISHINGS</v>
          </cell>
          <cell r="C1019">
            <v>0</v>
          </cell>
          <cell r="D1019">
            <v>0</v>
          </cell>
          <cell r="E1019">
            <v>0</v>
          </cell>
          <cell r="F1019">
            <v>0</v>
          </cell>
        </row>
        <row r="1020">
          <cell r="B1020" t="str">
            <v>SUSPENDED CEILINGS</v>
          </cell>
          <cell r="C1020">
            <v>0</v>
          </cell>
          <cell r="D1020">
            <v>0</v>
          </cell>
          <cell r="E1020">
            <v>0</v>
          </cell>
          <cell r="F1020">
            <v>0</v>
          </cell>
        </row>
        <row r="1021">
          <cell r="B1021" t="str">
            <v>12mm thick Suspended gypsum plasterboard ceiling : taped and filled joints : on and including pressed metal suspended brandering system at 600mm centres both ways with brandering end trims as specified : allow for all necessary stiffeners or bearers where directed: allow for all cutting and trimming to light fittings, AC unit or other equipments as required (all quantities measured flat overall over light fittings): allow for all vertical and horizontal trims: all to Architect's Approval</v>
          </cell>
          <cell r="C1021">
            <v>0</v>
          </cell>
          <cell r="D1021">
            <v>0</v>
          </cell>
          <cell r="E1021">
            <v>0</v>
          </cell>
          <cell r="F1021">
            <v>0</v>
          </cell>
        </row>
        <row r="1022">
          <cell r="B1022" t="str">
            <v>Drop gypsum ceiling type C8.1;  to Architects details.</v>
          </cell>
          <cell r="C1022" t="str">
            <v>m2</v>
          </cell>
          <cell r="D1022">
            <v>132</v>
          </cell>
          <cell r="E1022">
            <v>35000</v>
          </cell>
          <cell r="F1022">
            <v>4620000</v>
          </cell>
        </row>
        <row r="1023">
          <cell r="B1023" t="str">
            <v>22mm "Donn" or equal approved plaster trim, white polyester powder coated aluminium perimeter shadowline</v>
          </cell>
          <cell r="C1023" t="str">
            <v>lm</v>
          </cell>
          <cell r="D1023">
            <v>92</v>
          </cell>
          <cell r="E1023">
            <v>17500</v>
          </cell>
          <cell r="F1023">
            <v>1610000</v>
          </cell>
        </row>
        <row r="1024">
          <cell r="B1024" t="str">
            <v>FINISHES</v>
          </cell>
          <cell r="C1024">
            <v>0</v>
          </cell>
          <cell r="D1024">
            <v>0</v>
          </cell>
          <cell r="E1024">
            <v>0</v>
          </cell>
          <cell r="F1024" t="str">
            <v/>
          </cell>
        </row>
        <row r="1025">
          <cell r="B1025" t="str">
            <v>Plaster: 9mm first coat of cement/lime putty/sand (1:2:9): 6mm second coat of cement/lime putty/sand (1:1:6): steel trowelled: to</v>
          </cell>
          <cell r="C1025">
            <v>0</v>
          </cell>
          <cell r="D1025">
            <v>0</v>
          </cell>
          <cell r="E1025">
            <v>0</v>
          </cell>
          <cell r="F1025">
            <v>0</v>
          </cell>
        </row>
        <row r="1026">
          <cell r="B1026" t="str">
            <v>Concrete soffites</v>
          </cell>
          <cell r="C1026" t="str">
            <v>m2</v>
          </cell>
          <cell r="D1026">
            <v>6390</v>
          </cell>
          <cell r="E1026">
            <v>4000</v>
          </cell>
          <cell r="F1026">
            <v>25560000</v>
          </cell>
        </row>
        <row r="1027">
          <cell r="B1027" t="str">
            <v>PAINTING AND SIMILAR WORKS</v>
          </cell>
          <cell r="C1027">
            <v>0</v>
          </cell>
          <cell r="D1027">
            <v>0</v>
          </cell>
          <cell r="E1027">
            <v>0</v>
          </cell>
          <cell r="F1027" t="str">
            <v/>
          </cell>
        </row>
        <row r="1028">
          <cell r="B1028" t="str">
            <v>Prepare surfaces, apply one undercoat, and three finishing coats of low luster paint as Morguard low luster or approved equal: on masonry and concrete surfaces: to</v>
          </cell>
          <cell r="C1028">
            <v>0</v>
          </cell>
          <cell r="D1028">
            <v>0</v>
          </cell>
          <cell r="E1028">
            <v>0</v>
          </cell>
          <cell r="F1028" t="str">
            <v/>
          </cell>
        </row>
        <row r="1029">
          <cell r="B1029" t="str">
            <v>Concrete soffites</v>
          </cell>
          <cell r="C1029" t="str">
            <v>m2</v>
          </cell>
          <cell r="D1029">
            <v>6390</v>
          </cell>
          <cell r="E1029">
            <v>4000</v>
          </cell>
          <cell r="F1029">
            <v>25560000</v>
          </cell>
        </row>
        <row r="1030">
          <cell r="B1030" t="str">
            <v>TOTAL ELEMENT Nr. 13 (CEILING FINISHES) CENTRE PLAZA</v>
          </cell>
          <cell r="C1030">
            <v>0</v>
          </cell>
          <cell r="D1030">
            <v>0</v>
          </cell>
          <cell r="E1030">
            <v>0</v>
          </cell>
          <cell r="F1030">
            <v>57350000</v>
          </cell>
        </row>
        <row r="1031">
          <cell r="B1031" t="str">
            <v>ELEMENT Nr. 14 (WALL FINISHES) CENTRE PLAZA</v>
          </cell>
          <cell r="C1031">
            <v>0</v>
          </cell>
          <cell r="D1031">
            <v>0</v>
          </cell>
          <cell r="E1031">
            <v>0</v>
          </cell>
          <cell r="F1031">
            <v>0</v>
          </cell>
        </row>
        <row r="1032">
          <cell r="B1032" t="str">
            <v>CEMENT BOARDS</v>
          </cell>
          <cell r="C1032">
            <v>0</v>
          </cell>
          <cell r="D1032">
            <v>0</v>
          </cell>
          <cell r="E1032">
            <v>0</v>
          </cell>
          <cell r="F1032">
            <v>0</v>
          </cell>
        </row>
        <row r="1033">
          <cell r="B1033" t="str">
            <v>12mm thick cement boards with backing and underlayment to walls</v>
          </cell>
          <cell r="C1033">
            <v>0</v>
          </cell>
          <cell r="D1033">
            <v>0</v>
          </cell>
          <cell r="E1033">
            <v>0</v>
          </cell>
          <cell r="F1033">
            <v>0</v>
          </cell>
        </row>
        <row r="1034">
          <cell r="B1034" t="str">
            <v>Cement boards</v>
          </cell>
          <cell r="C1034" t="str">
            <v>m2</v>
          </cell>
          <cell r="D1034">
            <v>200</v>
          </cell>
          <cell r="E1034">
            <v>24000</v>
          </cell>
          <cell r="F1034">
            <v>4800000</v>
          </cell>
        </row>
        <row r="1035">
          <cell r="B1035" t="str">
            <v>FINISHES</v>
          </cell>
          <cell r="C1035">
            <v>0</v>
          </cell>
          <cell r="D1035">
            <v>0</v>
          </cell>
          <cell r="E1035">
            <v>0</v>
          </cell>
          <cell r="F1035" t="str">
            <v/>
          </cell>
        </row>
        <row r="1036">
          <cell r="B1036" t="str">
            <v>Plaster: 9mm first coat of cement/lime putty/sand (1:2:9): 6mm second coat of cement/lime putty/sand (1:1:6): steel trowelled: to</v>
          </cell>
          <cell r="C1036">
            <v>0</v>
          </cell>
          <cell r="D1036">
            <v>0</v>
          </cell>
          <cell r="E1036">
            <v>0</v>
          </cell>
          <cell r="F1036">
            <v>0</v>
          </cell>
        </row>
        <row r="1037">
          <cell r="B1037" t="str">
            <v>Masonry and concrete surfaces</v>
          </cell>
          <cell r="C1037" t="str">
            <v>m2</v>
          </cell>
          <cell r="D1037">
            <v>1528</v>
          </cell>
          <cell r="E1037">
            <v>4000</v>
          </cell>
          <cell r="F1037">
            <v>6112000</v>
          </cell>
        </row>
        <row r="1038">
          <cell r="B1038" t="str">
            <v>Prepare surfaces fill cracks and holes; apply two coats of putty upto 1.5mm thick; smooth finish to receive paint.</v>
          </cell>
          <cell r="C1038">
            <v>0</v>
          </cell>
          <cell r="D1038">
            <v>0</v>
          </cell>
          <cell r="E1038">
            <v>0</v>
          </cell>
          <cell r="F1038" t="str">
            <v/>
          </cell>
        </row>
        <row r="1039">
          <cell r="B1039" t="str">
            <v>Concrete surfaces</v>
          </cell>
          <cell r="C1039" t="str">
            <v>m2</v>
          </cell>
          <cell r="D1039">
            <v>4139</v>
          </cell>
          <cell r="E1039">
            <v>3840</v>
          </cell>
          <cell r="F1039">
            <v>15893760</v>
          </cell>
        </row>
        <row r="1040">
          <cell r="B1040" t="str">
            <v>Cement boards</v>
          </cell>
          <cell r="C1040" t="str">
            <v>m2</v>
          </cell>
          <cell r="D1040">
            <v>200</v>
          </cell>
          <cell r="E1040">
            <v>3840</v>
          </cell>
          <cell r="F1040">
            <v>768000</v>
          </cell>
        </row>
        <row r="1041">
          <cell r="B1041" t="str">
            <v>PAINTING AND SIMILAR WORKS</v>
          </cell>
          <cell r="C1041">
            <v>0</v>
          </cell>
          <cell r="D1041">
            <v>0</v>
          </cell>
          <cell r="E1041">
            <v>0</v>
          </cell>
          <cell r="F1041" t="str">
            <v/>
          </cell>
        </row>
        <row r="1042">
          <cell r="B1042" t="str">
            <v>Prepare surfaces, apply one undercoat, and three finishing coats of eggshell paint as Coronado tough walls or approved equal: on masonry and concrete surfaces: to</v>
          </cell>
          <cell r="C1042">
            <v>0</v>
          </cell>
          <cell r="D1042">
            <v>0</v>
          </cell>
          <cell r="E1042">
            <v>0</v>
          </cell>
          <cell r="F1042" t="str">
            <v/>
          </cell>
        </row>
        <row r="1043">
          <cell r="B1043" t="str">
            <v>Masonry and concrete surfaces</v>
          </cell>
          <cell r="C1043" t="str">
            <v>m2</v>
          </cell>
          <cell r="D1043">
            <v>1528</v>
          </cell>
          <cell r="E1043">
            <v>4000</v>
          </cell>
          <cell r="F1043">
            <v>6112000</v>
          </cell>
        </row>
        <row r="1044">
          <cell r="B1044" t="str">
            <v>Prepare surfaces, apply one undercoat, and three finishing coats of low luster paint as Morguard low luster or approved equal: on masonry and concrete surfaces: to</v>
          </cell>
          <cell r="C1044">
            <v>0</v>
          </cell>
          <cell r="D1044">
            <v>0</v>
          </cell>
          <cell r="E1044">
            <v>0</v>
          </cell>
          <cell r="F1044" t="str">
            <v/>
          </cell>
        </row>
        <row r="1045">
          <cell r="B1045" t="str">
            <v>Cement boards</v>
          </cell>
          <cell r="C1045" t="str">
            <v>m2</v>
          </cell>
          <cell r="D1045">
            <v>200</v>
          </cell>
          <cell r="E1045">
            <v>4000</v>
          </cell>
          <cell r="F1045">
            <v>800000</v>
          </cell>
        </row>
        <row r="1046">
          <cell r="B1046" t="str">
            <v>Concrete surfaces</v>
          </cell>
          <cell r="C1046" t="str">
            <v>m2</v>
          </cell>
          <cell r="D1046">
            <v>4139</v>
          </cell>
          <cell r="E1046">
            <v>4000</v>
          </cell>
          <cell r="F1046">
            <v>16556000</v>
          </cell>
        </row>
        <row r="1047">
          <cell r="B1047" t="str">
            <v>TOTAL ELEMENT Nr. 14 (WALL FINISHES) CENTRE PLAZA</v>
          </cell>
          <cell r="C1047">
            <v>0</v>
          </cell>
          <cell r="D1047">
            <v>0</v>
          </cell>
          <cell r="E1047">
            <v>0</v>
          </cell>
          <cell r="F1047">
            <v>51041760</v>
          </cell>
        </row>
        <row r="1048">
          <cell r="B1048" t="str">
            <v>ELEMENT Nr. 15 (FLOOR FINISHES) CENTRE PLAZA</v>
          </cell>
          <cell r="C1048">
            <v>0</v>
          </cell>
          <cell r="D1048">
            <v>0</v>
          </cell>
          <cell r="E1048">
            <v>0</v>
          </cell>
          <cell r="F1048">
            <v>0</v>
          </cell>
        </row>
        <row r="1049">
          <cell r="B1049" t="str">
            <v>IN-SITU FINISHINGS</v>
          </cell>
          <cell r="C1049">
            <v>0</v>
          </cell>
          <cell r="D1049">
            <v>0</v>
          </cell>
          <cell r="E1049">
            <v>0</v>
          </cell>
          <cell r="F1049" t="str">
            <v/>
          </cell>
        </row>
        <row r="1050">
          <cell r="B1050" t="str">
            <v>Cement and sand backing (1:4) to falls and crossfalls, wood trowel finish:-</v>
          </cell>
          <cell r="C1050">
            <v>0</v>
          </cell>
          <cell r="D1050">
            <v>0</v>
          </cell>
          <cell r="E1050">
            <v>0</v>
          </cell>
          <cell r="F1050">
            <v>0</v>
          </cell>
        </row>
        <row r="1051">
          <cell r="B1051" t="str">
            <v>30mm thick to receive epoxy finish</v>
          </cell>
          <cell r="C1051" t="str">
            <v>m2</v>
          </cell>
          <cell r="D1051">
            <v>5936</v>
          </cell>
          <cell r="E1051">
            <v>4710</v>
          </cell>
          <cell r="F1051">
            <v>27958560</v>
          </cell>
        </row>
        <row r="1052">
          <cell r="B1052" t="str">
            <v>15mm thick to receive granite tiles</v>
          </cell>
          <cell r="C1052" t="str">
            <v>m2</v>
          </cell>
          <cell r="D1052">
            <v>212</v>
          </cell>
          <cell r="E1052">
            <v>3000</v>
          </cell>
          <cell r="F1052">
            <v>636000</v>
          </cell>
        </row>
        <row r="1053">
          <cell r="B1053" t="str">
            <v>East African Granite' or approved equal granite tiles; polished; light grey or off white with black speckles including steel supports to wall.</v>
          </cell>
          <cell r="C1053">
            <v>0</v>
          </cell>
          <cell r="D1053">
            <v>0</v>
          </cell>
          <cell r="E1053">
            <v>0</v>
          </cell>
          <cell r="F1053" t="str">
            <v/>
          </cell>
        </row>
        <row r="1054">
          <cell r="B1054" t="str">
            <v>Granite tiles including grouting and polishing.</v>
          </cell>
          <cell r="C1054" t="str">
            <v>m2</v>
          </cell>
          <cell r="D1054">
            <v>212</v>
          </cell>
          <cell r="E1054">
            <v>65000</v>
          </cell>
          <cell r="F1054">
            <v>13780000</v>
          </cell>
        </row>
        <row r="1055">
          <cell r="B1055" t="str">
            <v>EPOXY</v>
          </cell>
          <cell r="C1055">
            <v>0</v>
          </cell>
          <cell r="D1055">
            <v>0</v>
          </cell>
          <cell r="E1055">
            <v>0</v>
          </cell>
          <cell r="F1055" t="str">
            <v/>
          </cell>
        </row>
        <row r="1056">
          <cell r="B1056" t="str">
            <v>Prepare surfaces: the flowcrete products apply to floor area (Deckshield IXP primer, scatter, Deckshield IXP, 1st and 2nd coat to manufacturer's instructions on top on concrete;On floors; colour to layout and schedule.</v>
          </cell>
          <cell r="C1056">
            <v>0</v>
          </cell>
          <cell r="D1056">
            <v>0</v>
          </cell>
          <cell r="E1056">
            <v>0</v>
          </cell>
          <cell r="F1056">
            <v>0</v>
          </cell>
        </row>
        <row r="1057">
          <cell r="B1057" t="str">
            <v>Floors; generally</v>
          </cell>
          <cell r="C1057" t="str">
            <v>m2</v>
          </cell>
          <cell r="D1057">
            <v>5936</v>
          </cell>
          <cell r="E1057">
            <v>37440</v>
          </cell>
          <cell r="F1057">
            <v>222243840</v>
          </cell>
        </row>
        <row r="1058">
          <cell r="B1058" t="str">
            <v>ROAD MARKINGS AND SIGNAGE</v>
          </cell>
          <cell r="C1058">
            <v>0</v>
          </cell>
          <cell r="D1058">
            <v>0</v>
          </cell>
          <cell r="E1058">
            <v>0</v>
          </cell>
          <cell r="F1058">
            <v>0</v>
          </cell>
        </row>
        <row r="1059">
          <cell r="B1059" t="str">
            <v>Prepare and apply road making paint including "Ballotini" beads in paint to;</v>
          </cell>
          <cell r="C1059">
            <v>0</v>
          </cell>
          <cell r="D1059">
            <v>0</v>
          </cell>
          <cell r="E1059">
            <v>0</v>
          </cell>
          <cell r="F1059">
            <v>0</v>
          </cell>
        </row>
        <row r="1060">
          <cell r="B1060" t="str">
            <v>100mm wide lines parking on epoxy floors</v>
          </cell>
          <cell r="C1060" t="str">
            <v>lm</v>
          </cell>
          <cell r="D1060">
            <v>2380</v>
          </cell>
          <cell r="E1060">
            <v>2000</v>
          </cell>
          <cell r="F1060">
            <v>4760000</v>
          </cell>
        </row>
        <row r="1061">
          <cell r="B1061" t="str">
            <v>Ditto 100mm wide lines parking on concrete Columns</v>
          </cell>
          <cell r="C1061" t="str">
            <v>lm</v>
          </cell>
          <cell r="D1061">
            <v>4000</v>
          </cell>
          <cell r="E1061">
            <v>2000</v>
          </cell>
          <cell r="F1061">
            <v>8000000</v>
          </cell>
        </row>
        <row r="1062">
          <cell r="B1062" t="str">
            <v>150mm wide white/yello parking islands on epoxy floors</v>
          </cell>
          <cell r="C1062" t="str">
            <v>m2</v>
          </cell>
          <cell r="D1062">
            <v>465</v>
          </cell>
          <cell r="E1062">
            <v>24000</v>
          </cell>
          <cell r="F1062">
            <v>11160000</v>
          </cell>
        </row>
        <row r="1063">
          <cell r="B1063" t="str">
            <v>100mm wide x 200mm high white parking bay numbers on epoxy floors</v>
          </cell>
          <cell r="C1063" t="str">
            <v>nr</v>
          </cell>
          <cell r="D1063">
            <v>167</v>
          </cell>
          <cell r="E1063">
            <v>15000</v>
          </cell>
          <cell r="F1063">
            <v>2505000</v>
          </cell>
        </row>
        <row r="1064">
          <cell r="B1064" t="str">
            <v>Ditto to side of columns (numbers)</v>
          </cell>
          <cell r="C1064" t="str">
            <v>nr</v>
          </cell>
          <cell r="D1064">
            <v>65</v>
          </cell>
          <cell r="E1064">
            <v>7500</v>
          </cell>
          <cell r="F1064">
            <v>487500</v>
          </cell>
        </row>
        <row r="1065">
          <cell r="B1065" t="str">
            <v>500mm wide x 1500mm high directional arrow (straight) to Architect's detail on epoxy floors</v>
          </cell>
          <cell r="C1065" t="str">
            <v>nr</v>
          </cell>
          <cell r="D1065">
            <v>47</v>
          </cell>
          <cell r="E1065">
            <v>4000</v>
          </cell>
          <cell r="F1065">
            <v>188000</v>
          </cell>
        </row>
        <row r="1066">
          <cell r="B1066" t="str">
            <v>Mobility impaired signage on epoxy floors</v>
          </cell>
          <cell r="C1066" t="str">
            <v>nr</v>
          </cell>
          <cell r="D1066">
            <v>8</v>
          </cell>
          <cell r="E1066">
            <v>25000</v>
          </cell>
          <cell r="F1066">
            <v>200000</v>
          </cell>
        </row>
        <row r="1067">
          <cell r="B1067" t="str">
            <v>Electric charging stations</v>
          </cell>
          <cell r="C1067" t="str">
            <v>nr</v>
          </cell>
          <cell r="D1067">
            <v>12</v>
          </cell>
          <cell r="E1067">
            <v>25000</v>
          </cell>
          <cell r="F1067">
            <v>300000</v>
          </cell>
        </row>
        <row r="1068">
          <cell r="B1068" t="str">
            <v>PARKING STOPPERS</v>
          </cell>
          <cell r="C1068">
            <v>0</v>
          </cell>
          <cell r="D1068">
            <v>0</v>
          </cell>
          <cell r="E1068">
            <v>0</v>
          </cell>
          <cell r="F1068">
            <v>0</v>
          </cell>
        </row>
        <row r="1069">
          <cell r="B1069" t="str">
            <v>Parking stoppers comprising 100mm diameter x 6mm tubes 40mm wide; fixed on and including 75 x 75 x 6mm SHS tube supports; the whole primed, and painted with rust inhibiting paint.</v>
          </cell>
          <cell r="C1069" t="str">
            <v>nr</v>
          </cell>
          <cell r="D1069">
            <v>169</v>
          </cell>
          <cell r="E1069">
            <v>42000</v>
          </cell>
          <cell r="F1069">
            <v>7098000</v>
          </cell>
        </row>
        <row r="1070">
          <cell r="B1070" t="str">
            <v>TOTAL ELEMENT Nr. 15 (FLOOR FINISHES) CENTRE PLAZA</v>
          </cell>
          <cell r="C1070">
            <v>0</v>
          </cell>
          <cell r="D1070">
            <v>0</v>
          </cell>
          <cell r="E1070">
            <v>0</v>
          </cell>
          <cell r="F1070">
            <v>299316900</v>
          </cell>
        </row>
        <row r="1071">
          <cell r="B1071" t="str">
            <v>ELEMENT Nr. 16 (FITTED FIXTURES) CENTRE PLAZA</v>
          </cell>
          <cell r="C1071">
            <v>0</v>
          </cell>
          <cell r="D1071">
            <v>0</v>
          </cell>
          <cell r="E1071">
            <v>0</v>
          </cell>
          <cell r="F1071">
            <v>0</v>
          </cell>
        </row>
        <row r="1072">
          <cell r="B1072" t="str">
            <v>PROVISIONAL SUM</v>
          </cell>
          <cell r="C1072">
            <v>0</v>
          </cell>
          <cell r="D1072">
            <v>0</v>
          </cell>
          <cell r="E1072">
            <v>0</v>
          </cell>
          <cell r="F1072" t="str">
            <v/>
          </cell>
        </row>
        <row r="1073">
          <cell r="B1073" t="str">
            <v>Allow a provisional sum of RWF 80,000,000 (Eighty million Rwanda francs) for fitted fixtures to be measured and valued on completion by the quantity surveyor.</v>
          </cell>
          <cell r="C1073" t="str">
            <v>sum</v>
          </cell>
          <cell r="D1073">
            <v>1</v>
          </cell>
          <cell r="E1073">
            <v>80000000</v>
          </cell>
          <cell r="F1073">
            <v>80000000</v>
          </cell>
        </row>
        <row r="1074">
          <cell r="B1074" t="str">
            <v>TOTAL ELEMENT Nr. 16 (FITTED FIXTURES) CENTRE PLAZA</v>
          </cell>
          <cell r="C1074">
            <v>0</v>
          </cell>
          <cell r="D1074">
            <v>0</v>
          </cell>
          <cell r="E1074">
            <v>0</v>
          </cell>
          <cell r="F1074">
            <v>80000000</v>
          </cell>
        </row>
        <row r="1075">
          <cell r="B1075" t="str">
            <v>ELEMENT Nr. 17 (RAINWATER TREATMENT) CENTRE PLAZA</v>
          </cell>
          <cell r="C1075">
            <v>0</v>
          </cell>
          <cell r="D1075">
            <v>0</v>
          </cell>
          <cell r="E1075">
            <v>0</v>
          </cell>
          <cell r="F1075">
            <v>0</v>
          </cell>
        </row>
        <row r="1076">
          <cell r="B1076" t="str">
            <v>FILTER C/W MEDIA</v>
          </cell>
          <cell r="C1076">
            <v>0</v>
          </cell>
          <cell r="D1076">
            <v>0</v>
          </cell>
          <cell r="E1076">
            <v>0</v>
          </cell>
          <cell r="F1076">
            <v>0</v>
          </cell>
        </row>
        <row r="1077">
          <cell r="B1077" t="str">
            <v>PXD 900 Filter complete with Glass Media</v>
          </cell>
          <cell r="C1077" t="str">
            <v>nr</v>
          </cell>
          <cell r="D1077">
            <v>1</v>
          </cell>
          <cell r="E1077">
            <v>9890000</v>
          </cell>
          <cell r="F1077">
            <v>9890000</v>
          </cell>
        </row>
        <row r="1078">
          <cell r="B1078" t="str">
            <v>CARTRIDGE FILTRATION SYSTEM</v>
          </cell>
          <cell r="C1078">
            <v>0</v>
          </cell>
          <cell r="D1078">
            <v>0</v>
          </cell>
          <cell r="E1078">
            <v>0</v>
          </cell>
          <cell r="F1078" t="str">
            <v/>
          </cell>
        </row>
        <row r="1079">
          <cell r="B1079" t="str">
            <v>20” Multicartridge Filter c/w 5Micron Cartridges</v>
          </cell>
          <cell r="C1079" t="str">
            <v>nr</v>
          </cell>
          <cell r="D1079">
            <v>1</v>
          </cell>
          <cell r="E1079">
            <v>945000</v>
          </cell>
          <cell r="F1079">
            <v>945000</v>
          </cell>
        </row>
        <row r="1080">
          <cell r="B1080" t="str">
            <v>20" 5Micron Cartridges (Spare)</v>
          </cell>
          <cell r="C1080" t="str">
            <v>nr</v>
          </cell>
          <cell r="D1080">
            <v>5</v>
          </cell>
          <cell r="E1080">
            <v>11000</v>
          </cell>
          <cell r="F1080">
            <v>55000</v>
          </cell>
        </row>
        <row r="1081">
          <cell r="B1081" t="str">
            <v>Test Kit c/w DPD Tablets for testing Chlorine</v>
          </cell>
          <cell r="C1081" t="str">
            <v>nr</v>
          </cell>
          <cell r="D1081">
            <v>1</v>
          </cell>
          <cell r="E1081">
            <v>329000</v>
          </cell>
          <cell r="F1081">
            <v>329000</v>
          </cell>
        </row>
        <row r="1082">
          <cell r="B1082" t="str">
            <v>SUCTION PUMPS</v>
          </cell>
          <cell r="C1082">
            <v>0</v>
          </cell>
          <cell r="D1082">
            <v>0</v>
          </cell>
          <cell r="E1082">
            <v>0</v>
          </cell>
          <cell r="F1082" t="str">
            <v/>
          </cell>
        </row>
        <row r="1083">
          <cell r="B1083" t="str">
            <v>Grundfos Submersible Pump SP 14-6 1.5kW
(Duty-Standby) Pump Duty: 8m3/hr at 30m Head</v>
          </cell>
          <cell r="C1083" t="str">
            <v>nr</v>
          </cell>
          <cell r="D1083">
            <v>2</v>
          </cell>
          <cell r="E1083">
            <v>1510000</v>
          </cell>
          <cell r="F1083">
            <v>3020000</v>
          </cell>
        </row>
        <row r="1084">
          <cell r="B1084" t="str">
            <v>Control Panel 3phase</v>
          </cell>
          <cell r="C1084" t="str">
            <v>nr</v>
          </cell>
          <cell r="D1084">
            <v>2</v>
          </cell>
          <cell r="E1084">
            <v>490000</v>
          </cell>
          <cell r="F1084">
            <v>980000</v>
          </cell>
        </row>
        <row r="1085">
          <cell r="B1085" t="str">
            <v>Automatic Pressure Kit</v>
          </cell>
          <cell r="C1085" t="str">
            <v>nr</v>
          </cell>
          <cell r="D1085">
            <v>2</v>
          </cell>
          <cell r="E1085">
            <v>437000</v>
          </cell>
          <cell r="F1085">
            <v>874000</v>
          </cell>
        </row>
        <row r="1086">
          <cell r="B1086" t="str">
            <v>SUMP PUMPS</v>
          </cell>
          <cell r="C1086">
            <v>0</v>
          </cell>
          <cell r="D1086">
            <v>0</v>
          </cell>
          <cell r="E1086">
            <v>0</v>
          </cell>
          <cell r="F1086" t="str">
            <v/>
          </cell>
        </row>
        <row r="1087">
          <cell r="B1087" t="str">
            <v>Grundfos Submersible Drainage Pump SL1
(Pump Duty: 150m3/hr at 11m total head)</v>
          </cell>
          <cell r="C1087" t="str">
            <v>nr</v>
          </cell>
          <cell r="D1087">
            <v>2</v>
          </cell>
          <cell r="E1087">
            <v>7640000</v>
          </cell>
          <cell r="F1087">
            <v>15280000</v>
          </cell>
        </row>
        <row r="1088">
          <cell r="B1088" t="str">
            <v>Control Panel for Drainage Pump 3phase</v>
          </cell>
          <cell r="C1088" t="str">
            <v>nr</v>
          </cell>
          <cell r="D1088">
            <v>2</v>
          </cell>
          <cell r="E1088">
            <v>1900000</v>
          </cell>
          <cell r="F1088">
            <v>3800000</v>
          </cell>
        </row>
        <row r="1089">
          <cell r="B1089" t="str">
            <v>Bulb Floatswitch</v>
          </cell>
          <cell r="C1089" t="str">
            <v>nr</v>
          </cell>
          <cell r="D1089">
            <v>2</v>
          </cell>
          <cell r="E1089">
            <v>90000</v>
          </cell>
          <cell r="F1089">
            <v>180000</v>
          </cell>
        </row>
        <row r="1090">
          <cell r="B1090" t="str">
            <v>CHLORINATION PLANT COMPONENTS</v>
          </cell>
          <cell r="C1090">
            <v>0</v>
          </cell>
          <cell r="D1090">
            <v>0</v>
          </cell>
          <cell r="E1090">
            <v>0</v>
          </cell>
          <cell r="F1090" t="str">
            <v/>
          </cell>
        </row>
        <row r="1091">
          <cell r="B1091" t="str">
            <v>400Litres Chemical Tank</v>
          </cell>
          <cell r="C1091" t="str">
            <v>nr</v>
          </cell>
          <cell r="D1091">
            <v>1</v>
          </cell>
          <cell r="E1091">
            <v>450000</v>
          </cell>
          <cell r="F1091">
            <v>450000</v>
          </cell>
        </row>
        <row r="1092">
          <cell r="B1092" t="str">
            <v>Pre-filtration system for Chemical Tank</v>
          </cell>
          <cell r="C1092" t="str">
            <v>nr</v>
          </cell>
          <cell r="D1092">
            <v>1</v>
          </cell>
          <cell r="E1092">
            <v>624000</v>
          </cell>
          <cell r="F1092">
            <v>624000</v>
          </cell>
        </row>
        <row r="1093">
          <cell r="B1093" t="str">
            <v>Grundfos Alldos Dosing Pump complete with control panel</v>
          </cell>
          <cell r="C1093" t="str">
            <v>nr</v>
          </cell>
          <cell r="D1093">
            <v>1</v>
          </cell>
          <cell r="E1093">
            <v>2080000</v>
          </cell>
          <cell r="F1093">
            <v>2080000</v>
          </cell>
        </row>
        <row r="1094">
          <cell r="B1094" t="str">
            <v>INSTALLATION LABOUR COSTS</v>
          </cell>
          <cell r="C1094">
            <v>0</v>
          </cell>
          <cell r="D1094">
            <v>0</v>
          </cell>
          <cell r="E1094">
            <v>0</v>
          </cell>
          <cell r="F1094" t="str">
            <v/>
          </cell>
        </row>
        <row r="1095">
          <cell r="B1095" t="str">
            <v>Transport, Installation Labour, Testing and Commissioning of above equipment</v>
          </cell>
          <cell r="C1095" t="str">
            <v>nr</v>
          </cell>
          <cell r="D1095">
            <v>1</v>
          </cell>
          <cell r="E1095">
            <v>5776050</v>
          </cell>
          <cell r="F1095">
            <v>5776050</v>
          </cell>
        </row>
        <row r="1096">
          <cell r="B1096" t="str">
            <v>PLUMBING</v>
          </cell>
          <cell r="C1096">
            <v>0</v>
          </cell>
          <cell r="D1096">
            <v>0</v>
          </cell>
          <cell r="E1096">
            <v>0</v>
          </cell>
          <cell r="F1096" t="str">
            <v/>
          </cell>
        </row>
        <row r="1097">
          <cell r="B1097" t="str">
            <v>Installation fittings for Plumbing, Electrical complete with accessories in connection with water treatment plant.</v>
          </cell>
          <cell r="C1097" t="str">
            <v>set</v>
          </cell>
          <cell r="D1097">
            <v>1</v>
          </cell>
          <cell r="E1097">
            <v>8000000</v>
          </cell>
          <cell r="F1097">
            <v>8000000</v>
          </cell>
        </row>
        <row r="1098">
          <cell r="B1098" t="str">
            <v>TOTAL ELEMENT Nr. 17 (RAINWATER TREATMENT) CENTRE PLAZA</v>
          </cell>
          <cell r="C1098">
            <v>0</v>
          </cell>
          <cell r="D1098">
            <v>0</v>
          </cell>
          <cell r="E1098">
            <v>0</v>
          </cell>
          <cell r="F1098">
            <v>52283050</v>
          </cell>
        </row>
        <row r="1099">
          <cell r="B1099" t="str">
            <v>ELEMENT Nr. 18 (DRAINAGE INSTALLATIONS) CENTRE PLAZA</v>
          </cell>
          <cell r="C1099">
            <v>0</v>
          </cell>
          <cell r="D1099">
            <v>0</v>
          </cell>
          <cell r="E1099">
            <v>0</v>
          </cell>
          <cell r="F1099">
            <v>0</v>
          </cell>
        </row>
        <row r="1100">
          <cell r="B1100" t="str">
            <v>DRAINAGE PIPES</v>
          </cell>
          <cell r="C1100">
            <v>0</v>
          </cell>
          <cell r="D1100">
            <v>0</v>
          </cell>
          <cell r="E1100">
            <v>0</v>
          </cell>
          <cell r="F1100">
            <v>0</v>
          </cell>
        </row>
        <row r="1101">
          <cell r="B1101" t="str">
            <v xml:space="preserve">Supply and fix HDPE drainage system with solvent welded, seal ring or dry joints to manufacturer's instruction. </v>
          </cell>
          <cell r="C1101">
            <v>0</v>
          </cell>
          <cell r="D1101">
            <v>0</v>
          </cell>
          <cell r="E1101">
            <v>0</v>
          </cell>
          <cell r="F1101">
            <v>0</v>
          </cell>
        </row>
        <row r="1102">
          <cell r="B1102" t="str">
            <v xml:space="preserve">Tenderers must allow in their pipework prices for all the brackets, adaptors, couplings, connectors, joints etc as required in the running lengths of pipework and also where necessary, for pipe fixing clips, holderbats plugged and screwed, all fittings and accessories and for any associated builder's work such as plastering, cutting, chasing, drilling, making good etc. </v>
          </cell>
          <cell r="C1102">
            <v>0</v>
          </cell>
          <cell r="D1102">
            <v>0</v>
          </cell>
          <cell r="E1102">
            <v>0</v>
          </cell>
          <cell r="F1102">
            <v>0</v>
          </cell>
        </row>
        <row r="1103">
          <cell r="B1103" t="str">
            <v>PN16 pipework</v>
          </cell>
          <cell r="C1103">
            <v>0</v>
          </cell>
          <cell r="D1103">
            <v>0</v>
          </cell>
          <cell r="E1103">
            <v>0</v>
          </cell>
          <cell r="F1103">
            <v>0</v>
          </cell>
        </row>
        <row r="1104">
          <cell r="B1104" t="str">
            <v>300mm diameter pipe</v>
          </cell>
          <cell r="C1104" t="str">
            <v>lm</v>
          </cell>
          <cell r="D1104">
            <v>300</v>
          </cell>
          <cell r="E1104">
            <v>18000</v>
          </cell>
          <cell r="F1104">
            <v>5400000</v>
          </cell>
        </row>
        <row r="1105">
          <cell r="B1105" t="str">
            <v>PRECAST CONCRETE UNITS</v>
          </cell>
          <cell r="C1105">
            <v>0</v>
          </cell>
          <cell r="D1105">
            <v>0</v>
          </cell>
          <cell r="E1105">
            <v>0</v>
          </cell>
          <cell r="F1105">
            <v>0</v>
          </cell>
        </row>
        <row r="1106">
          <cell r="B1106" t="str">
            <v>Drainage sumps</v>
          </cell>
          <cell r="C1106">
            <v>0</v>
          </cell>
          <cell r="D1106">
            <v>0</v>
          </cell>
          <cell r="E1106">
            <v>0</v>
          </cell>
          <cell r="F1106">
            <v>0</v>
          </cell>
        </row>
        <row r="1107">
          <cell r="B1107" t="str">
            <v>Drainage sumps in floor slab; size 450 x 300 x 450mm deep in concere with holes for draiange pipes.</v>
          </cell>
          <cell r="C1107" t="str">
            <v>nr</v>
          </cell>
          <cell r="D1107">
            <v>12</v>
          </cell>
          <cell r="E1107">
            <v>450000</v>
          </cell>
          <cell r="F1107">
            <v>5400000</v>
          </cell>
        </row>
        <row r="1108">
          <cell r="B1108" t="str">
            <v>MANHOLE</v>
          </cell>
          <cell r="C1108">
            <v>0</v>
          </cell>
          <cell r="D1108">
            <v>0</v>
          </cell>
          <cell r="E1108">
            <v>0</v>
          </cell>
          <cell r="F1108">
            <v>0</v>
          </cell>
        </row>
        <row r="1109">
          <cell r="B1109" t="str">
            <v>Manhole out of pre cast concrete round pipes for waste water drainage complete with mass concrete base 100mm thick, 80mm R.C cover and bar handle. Unit price shall include excavation of pit and cart away. Size:- Dia. 1000mm average depth = 700mm</v>
          </cell>
          <cell r="C1109" t="str">
            <v>nr</v>
          </cell>
          <cell r="D1109">
            <v>4</v>
          </cell>
          <cell r="E1109">
            <v>350000</v>
          </cell>
          <cell r="F1109">
            <v>1400000</v>
          </cell>
        </row>
        <row r="1110">
          <cell r="B1110" t="str">
            <v>TOTAL ELEMENT Nr. 18 (DRAINAGE INSTALLATIONS) CENTRE PLAZA</v>
          </cell>
          <cell r="C1110">
            <v>0</v>
          </cell>
          <cell r="D1110">
            <v>0</v>
          </cell>
          <cell r="E1110">
            <v>0</v>
          </cell>
          <cell r="F1110">
            <v>12200000</v>
          </cell>
        </row>
        <row r="1111">
          <cell r="B1111" t="str">
            <v>ELEMENT Nr. 19 (WATER INSTALLATIONS) CENTRE PLAZA</v>
          </cell>
          <cell r="C1111">
            <v>0</v>
          </cell>
          <cell r="D1111">
            <v>0</v>
          </cell>
          <cell r="E1111">
            <v>0</v>
          </cell>
          <cell r="F1111">
            <v>0</v>
          </cell>
        </row>
        <row r="1112">
          <cell r="B1112" t="str">
            <v>WATER INSTALLATION</v>
          </cell>
          <cell r="C1112">
            <v>0</v>
          </cell>
          <cell r="D1112">
            <v>0</v>
          </cell>
          <cell r="E1112">
            <v>0</v>
          </cell>
          <cell r="F1112">
            <v>0</v>
          </cell>
        </row>
        <row r="1113">
          <cell r="B1113"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113">
            <v>0</v>
          </cell>
          <cell r="D1113">
            <v>0</v>
          </cell>
          <cell r="E1113">
            <v>0</v>
          </cell>
          <cell r="F1113">
            <v>0</v>
          </cell>
        </row>
        <row r="1114">
          <cell r="B1114" t="str">
            <v>PPR pipe 13mm complete with all accessories</v>
          </cell>
          <cell r="C1114" t="str">
            <v>lm</v>
          </cell>
          <cell r="D1114">
            <v>76</v>
          </cell>
          <cell r="E1114">
            <v>3900</v>
          </cell>
          <cell r="F1114">
            <v>296400</v>
          </cell>
        </row>
        <row r="1115">
          <cell r="B1115" t="str">
            <v>PPR pipe 20mm complete with all accessories</v>
          </cell>
          <cell r="C1115" t="str">
            <v>lm</v>
          </cell>
          <cell r="D1115">
            <v>400</v>
          </cell>
          <cell r="E1115">
            <v>4000</v>
          </cell>
          <cell r="F1115">
            <v>1600000</v>
          </cell>
        </row>
        <row r="1116">
          <cell r="B1116" t="str">
            <v>PPR pipe 25mm complete with all accessories</v>
          </cell>
          <cell r="C1116" t="str">
            <v>lm</v>
          </cell>
          <cell r="D1116">
            <v>17</v>
          </cell>
          <cell r="E1116">
            <v>6600</v>
          </cell>
          <cell r="F1116">
            <v>112200</v>
          </cell>
        </row>
        <row r="1117">
          <cell r="B1117" t="str">
            <v>PPR pipe 100mm complete with all accessories</v>
          </cell>
          <cell r="C1117" t="str">
            <v>lm</v>
          </cell>
          <cell r="D1117">
            <v>34</v>
          </cell>
          <cell r="E1117">
            <v>34000</v>
          </cell>
          <cell r="F1117">
            <v>1156000</v>
          </cell>
        </row>
        <row r="1118">
          <cell r="B1118" t="str">
            <v>Stand pipes</v>
          </cell>
          <cell r="C1118">
            <v>0</v>
          </cell>
          <cell r="D1118">
            <v>0</v>
          </cell>
          <cell r="E1118">
            <v>0</v>
          </cell>
          <cell r="F1118" t="str">
            <v/>
          </cell>
        </row>
        <row r="1119">
          <cell r="B1119" t="str">
            <v>Stand points with lockable taps and concrete surround.</v>
          </cell>
          <cell r="C1119" t="str">
            <v>nr</v>
          </cell>
          <cell r="D1119">
            <v>10</v>
          </cell>
          <cell r="E1119">
            <v>750000</v>
          </cell>
          <cell r="F1119">
            <v>7500000</v>
          </cell>
        </row>
        <row r="1120">
          <cell r="B1120" t="str">
            <v>TOTAL ELEMENT Nr. 19 (WATER INSTALLATIONS) CENTRE PLAZA</v>
          </cell>
          <cell r="C1120">
            <v>0</v>
          </cell>
          <cell r="D1120">
            <v>0</v>
          </cell>
          <cell r="E1120">
            <v>0</v>
          </cell>
          <cell r="F1120">
            <v>10664600</v>
          </cell>
        </row>
        <row r="1121">
          <cell r="B1121" t="str">
            <v>ELEMENT Nr. 20 (MECHANICAL VENTILATION) CENTRE PLAZA</v>
          </cell>
          <cell r="C1121">
            <v>0</v>
          </cell>
          <cell r="D1121">
            <v>0</v>
          </cell>
          <cell r="E1121">
            <v>0</v>
          </cell>
          <cell r="F1121">
            <v>0</v>
          </cell>
        </row>
        <row r="1122">
          <cell r="B1122" t="str">
            <v>MECHANICAL VENTILATION</v>
          </cell>
          <cell r="C1122">
            <v>0</v>
          </cell>
          <cell r="D1122">
            <v>0</v>
          </cell>
          <cell r="E1122">
            <v>0</v>
          </cell>
          <cell r="F1122">
            <v>0</v>
          </cell>
        </row>
        <row r="1123">
          <cell r="B1123" t="str">
            <v xml:space="preserve">Low pressure flexible ductwork including brackets and clamps supported from trusses above </v>
          </cell>
          <cell r="C1123">
            <v>0</v>
          </cell>
          <cell r="D1123">
            <v>0</v>
          </cell>
          <cell r="E1123">
            <v>0</v>
          </cell>
          <cell r="F1123">
            <v>0</v>
          </cell>
        </row>
        <row r="1124">
          <cell r="B1124" t="str">
            <v>250mm diameter round uninsulated flexible ductwork, including flexible connections, duct hangers, supports, and anti-vibration mountings etc. complete.</v>
          </cell>
          <cell r="C1124" t="str">
            <v>lm</v>
          </cell>
          <cell r="D1124">
            <v>30</v>
          </cell>
          <cell r="E1124">
            <v>48000</v>
          </cell>
          <cell r="F1124">
            <v>1440000</v>
          </cell>
        </row>
        <row r="1125">
          <cell r="B1125" t="str">
            <v xml:space="preserve">Inline centrifugal type exhaust fans systems Greenheck inline type exhaust fans </v>
          </cell>
          <cell r="C1125">
            <v>0</v>
          </cell>
          <cell r="D1125">
            <v>0</v>
          </cell>
          <cell r="E1125">
            <v>0</v>
          </cell>
          <cell r="F1125" t="str">
            <v/>
          </cell>
        </row>
        <row r="1126">
          <cell r="B1126" t="str">
            <v>Exhaust air fan, with a flowrate of 700CFM complete with a low pressure switch of 350LPS incluing all fixings and brackets as per layouts and mechanical schedule.</v>
          </cell>
          <cell r="C1126" t="str">
            <v>nr</v>
          </cell>
          <cell r="D1126">
            <v>10</v>
          </cell>
          <cell r="E1126">
            <v>250000</v>
          </cell>
          <cell r="F1126">
            <v>2500000</v>
          </cell>
        </row>
        <row r="1127">
          <cell r="B1127" t="str">
            <v xml:space="preserve">Europair fixed louvre units fixed to brickwork or concrete </v>
          </cell>
          <cell r="C1127">
            <v>0</v>
          </cell>
          <cell r="D1127">
            <v>0</v>
          </cell>
          <cell r="E1127">
            <v>0</v>
          </cell>
          <cell r="F1127" t="str">
            <v/>
          </cell>
        </row>
        <row r="1128">
          <cell r="B1128" t="str">
            <v>Weather louvre 300 x 300mm to suit exhaust fan with a flowrate 700CFM complete</v>
          </cell>
          <cell r="C1128" t="str">
            <v>nr</v>
          </cell>
          <cell r="D1128">
            <v>10</v>
          </cell>
          <cell r="E1128">
            <v>64000</v>
          </cell>
          <cell r="F1128">
            <v>640000</v>
          </cell>
        </row>
        <row r="1129">
          <cell r="B1129" t="str">
            <v xml:space="preserve">Europair air grilles fixed to brickwork or concrete </v>
          </cell>
          <cell r="C1129">
            <v>0</v>
          </cell>
          <cell r="D1129">
            <v>0</v>
          </cell>
          <cell r="E1129">
            <v>0</v>
          </cell>
          <cell r="F1129" t="str">
            <v/>
          </cell>
        </row>
        <row r="1130">
          <cell r="B1130" t="str">
            <v>Extract air grilles, 200 x 200mm with a flowrate 700CFM</v>
          </cell>
          <cell r="C1130" t="str">
            <v>nr</v>
          </cell>
          <cell r="D1130">
            <v>10</v>
          </cell>
          <cell r="E1130">
            <v>75000</v>
          </cell>
          <cell r="F1130">
            <v>750000</v>
          </cell>
        </row>
        <row r="1131">
          <cell r="B1131" t="str">
            <v xml:space="preserve">Other Services </v>
          </cell>
          <cell r="C1131">
            <v>0</v>
          </cell>
          <cell r="D1131">
            <v>0</v>
          </cell>
          <cell r="E1131">
            <v>0</v>
          </cell>
          <cell r="F1131" t="str">
            <v/>
          </cell>
        </row>
        <row r="1132">
          <cell r="B1132" t="str">
            <v>All associated electrical work complete, including control panels, cabling, conduits, cable trays, support steelwork etc.</v>
          </cell>
          <cell r="C1132" t="str">
            <v>nr</v>
          </cell>
          <cell r="D1132">
            <v>30</v>
          </cell>
          <cell r="E1132">
            <v>101000</v>
          </cell>
          <cell r="F1132">
            <v>3030000</v>
          </cell>
        </row>
        <row r="1133">
          <cell r="B1133" t="str">
            <v>TOTAL ELEMENT Nr. 20 (MECHANICAL VENTILATION) CENTRE PLAZA</v>
          </cell>
          <cell r="C1133">
            <v>0</v>
          </cell>
          <cell r="D1133">
            <v>0</v>
          </cell>
          <cell r="E1133">
            <v>0</v>
          </cell>
          <cell r="F1133">
            <v>8360000</v>
          </cell>
        </row>
        <row r="1134">
          <cell r="B1134" t="str">
            <v>ELEMENT Nr. 21 (FIRE SUPPRESSION) CENTRE PLAZA</v>
          </cell>
          <cell r="C1134">
            <v>0</v>
          </cell>
          <cell r="D1134">
            <v>0</v>
          </cell>
          <cell r="E1134">
            <v>0</v>
          </cell>
          <cell r="F1134">
            <v>0</v>
          </cell>
        </row>
        <row r="1135">
          <cell r="B1135" t="str">
            <v>Fire cabinet manufactured in mild steel, epoxy powder, 70 micron min painted red, complete with wall bracket to contain the following:</v>
          </cell>
          <cell r="C1135" t="str">
            <v>pcs</v>
          </cell>
          <cell r="D1135">
            <v>4</v>
          </cell>
          <cell r="E1135">
            <v>250000</v>
          </cell>
          <cell r="F1135">
            <v>1000000</v>
          </cell>
        </row>
        <row r="1136">
          <cell r="B1136"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1136" t="str">
            <v>set</v>
          </cell>
          <cell r="D1136">
            <v>10</v>
          </cell>
          <cell r="E1136">
            <v>150000</v>
          </cell>
          <cell r="F1136">
            <v>1500000</v>
          </cell>
        </row>
        <row r="1137">
          <cell r="B1137" t="str">
            <v>Hose reel 30m long, 20mm dia swinging access hose reel, including hexagonal union and gate valve for maintenance isolation of hose reel, as Angus Model 3 or approved equivalent</v>
          </cell>
          <cell r="C1137" t="str">
            <v>pcs</v>
          </cell>
          <cell r="D1137">
            <v>4</v>
          </cell>
          <cell r="E1137">
            <v>500000</v>
          </cell>
          <cell r="F1137">
            <v>2000000</v>
          </cell>
        </row>
        <row r="1138">
          <cell r="B1138" t="str">
            <v>HorIzontal 110mm GI pipe with fittings</v>
          </cell>
          <cell r="C1138" t="str">
            <v>lm</v>
          </cell>
          <cell r="D1138">
            <v>400</v>
          </cell>
          <cell r="E1138">
            <v>8000</v>
          </cell>
          <cell r="F1138">
            <v>3200000</v>
          </cell>
        </row>
        <row r="1139">
          <cell r="B1139" t="str">
            <v>Landing Valve 40mm diameter.</v>
          </cell>
          <cell r="C1139" t="str">
            <v>pcs</v>
          </cell>
          <cell r="D1139">
            <v>4</v>
          </cell>
          <cell r="E1139">
            <v>150000</v>
          </cell>
          <cell r="F1139">
            <v>600000</v>
          </cell>
        </row>
        <row r="1140">
          <cell r="B1140" t="str">
            <v>TOTAL ELEMENT Nr. 21 (FIRE SUPPRESSION) CENTRE PLAZA</v>
          </cell>
          <cell r="C1140">
            <v>0</v>
          </cell>
          <cell r="D1140">
            <v>0</v>
          </cell>
          <cell r="E1140">
            <v>0</v>
          </cell>
          <cell r="F1140">
            <v>8300000</v>
          </cell>
        </row>
        <row r="1141">
          <cell r="B1141" t="str">
            <v>ELEMENT Nr. 22 (ELECTRICAL INSTALLATION) CENTRE PLAZA</v>
          </cell>
          <cell r="C1141">
            <v>0</v>
          </cell>
          <cell r="D1141">
            <v>0</v>
          </cell>
          <cell r="E1141">
            <v>0</v>
          </cell>
          <cell r="F1141">
            <v>0</v>
          </cell>
        </row>
        <row r="1142">
          <cell r="B1142" t="str">
            <v>LUMINARIES</v>
          </cell>
          <cell r="C1142">
            <v>0</v>
          </cell>
          <cell r="D1142">
            <v>0</v>
          </cell>
          <cell r="E1142">
            <v>0</v>
          </cell>
          <cell r="F1142">
            <v>0</v>
          </cell>
        </row>
        <row r="1143">
          <cell r="B1143"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143">
            <v>0</v>
          </cell>
          <cell r="D1143">
            <v>0</v>
          </cell>
          <cell r="E1143">
            <v>0</v>
          </cell>
          <cell r="F1143">
            <v>0</v>
          </cell>
        </row>
        <row r="1144">
          <cell r="B1144" t="str">
            <v>Light type CL01; Recessed downlight; as Darwin Downlight DWLIG001WD12 116mm dia x 60mm high or approved equal.</v>
          </cell>
          <cell r="C1144" t="str">
            <v>nr</v>
          </cell>
          <cell r="D1144">
            <v>160</v>
          </cell>
          <cell r="E1144">
            <v>120000</v>
          </cell>
          <cell r="F1144">
            <v>19200000</v>
          </cell>
        </row>
        <row r="1145">
          <cell r="B1145" t="str">
            <v>Extra over ditto for emergency back-up battery</v>
          </cell>
          <cell r="C1145" t="str">
            <v>nr</v>
          </cell>
          <cell r="D1145">
            <v>80</v>
          </cell>
          <cell r="E1145">
            <v>80000</v>
          </cell>
          <cell r="F1145">
            <v>6400000</v>
          </cell>
        </row>
        <row r="1146">
          <cell r="B1146" t="str">
            <v>Light type W07; Submersible LED strip 12V; as SMD5050 60 LED 72W IP68 Submersible RGB multicoloured 5m or approved equal.</v>
          </cell>
          <cell r="C1146" t="str">
            <v>nr</v>
          </cell>
          <cell r="D1146">
            <v>12</v>
          </cell>
          <cell r="E1146">
            <v>120000</v>
          </cell>
          <cell r="F1146">
            <v>1440000</v>
          </cell>
        </row>
        <row r="1147">
          <cell r="B1147" t="str">
            <v>Switches, 230V, 10A, IP20 with appropriate box:</v>
          </cell>
          <cell r="C1147">
            <v>0</v>
          </cell>
          <cell r="D1147">
            <v>0</v>
          </cell>
          <cell r="E1147">
            <v>0</v>
          </cell>
          <cell r="F1147">
            <v>0</v>
          </cell>
        </row>
        <row r="1148">
          <cell r="B1148" t="str">
            <v>One gang one way switch</v>
          </cell>
          <cell r="C1148" t="str">
            <v>nr</v>
          </cell>
          <cell r="D1148">
            <v>9</v>
          </cell>
          <cell r="E1148">
            <v>12000</v>
          </cell>
          <cell r="F1148">
            <v>108000</v>
          </cell>
        </row>
        <row r="1149">
          <cell r="B1149" t="str">
            <v>Two gang one ways switch</v>
          </cell>
          <cell r="C1149" t="str">
            <v>nr</v>
          </cell>
          <cell r="D1149">
            <v>6</v>
          </cell>
          <cell r="E1149">
            <v>15000</v>
          </cell>
          <cell r="F1149">
            <v>90000</v>
          </cell>
        </row>
        <row r="1150">
          <cell r="B1150" t="str">
            <v>Three gang one ways switch</v>
          </cell>
          <cell r="C1150" t="str">
            <v>nr</v>
          </cell>
          <cell r="D1150">
            <v>5</v>
          </cell>
          <cell r="E1150">
            <v>18000</v>
          </cell>
          <cell r="F1150">
            <v>90000</v>
          </cell>
        </row>
        <row r="1151">
          <cell r="B1151" t="str">
            <v>Socket outlets</v>
          </cell>
          <cell r="C1151">
            <v>0</v>
          </cell>
          <cell r="D1151">
            <v>0</v>
          </cell>
          <cell r="E1151">
            <v>0</v>
          </cell>
          <cell r="F1151">
            <v>0</v>
          </cell>
        </row>
        <row r="1152">
          <cell r="B1152" t="str">
            <v>Double power socket 2P+E, 230V, 16A IP20</v>
          </cell>
          <cell r="C1152" t="str">
            <v>pcs</v>
          </cell>
          <cell r="D1152">
            <v>14</v>
          </cell>
          <cell r="E1152">
            <v>15000</v>
          </cell>
          <cell r="F1152">
            <v>210000</v>
          </cell>
        </row>
        <row r="1153">
          <cell r="B1153" t="str">
            <v>WIRING</v>
          </cell>
          <cell r="C1153">
            <v>0</v>
          </cell>
          <cell r="D1153">
            <v>0</v>
          </cell>
          <cell r="E1153">
            <v>0</v>
          </cell>
          <cell r="F1153">
            <v>0</v>
          </cell>
        </row>
        <row r="1154">
          <cell r="B1154" t="str">
            <v>Wiring from 10A SP miniature circuit breakers on Consumer unit, using 1.5mm sq drawn in 20mm upvc conduits. complete with switch boxes, junction boxes, couplers, bends and any other necessary conduiting accessories</v>
          </cell>
          <cell r="C1154">
            <v>0</v>
          </cell>
          <cell r="D1154">
            <v>0</v>
          </cell>
          <cell r="E1154">
            <v>0</v>
          </cell>
          <cell r="F1154">
            <v>0</v>
          </cell>
        </row>
        <row r="1155">
          <cell r="B1155" t="str">
            <v>1.5mm2 Cu wire to light points and switches</v>
          </cell>
          <cell r="C1155" t="str">
            <v>nr</v>
          </cell>
          <cell r="D1155">
            <v>172</v>
          </cell>
          <cell r="E1155">
            <v>20000</v>
          </cell>
          <cell r="F1155">
            <v>3440000</v>
          </cell>
        </row>
        <row r="1156">
          <cell r="B1156" t="str">
            <v>Power points connected complete and ready from 32 A sp miniature circuit breakers of Main consumer unit using 2.5mm sq drawn in 20mm upvc conduits. complete with switch boxes, junction boxes, couplers, bends and any other necessary conduiting accessories</v>
          </cell>
          <cell r="C1156">
            <v>0</v>
          </cell>
          <cell r="D1156">
            <v>0</v>
          </cell>
          <cell r="E1156">
            <v>0</v>
          </cell>
          <cell r="F1156">
            <v>0</v>
          </cell>
        </row>
        <row r="1157">
          <cell r="B1157" t="str">
            <v>6mm2 Cu wire to ventilation points</v>
          </cell>
          <cell r="C1157" t="str">
            <v>nr</v>
          </cell>
          <cell r="D1157">
            <v>10</v>
          </cell>
          <cell r="E1157">
            <v>60000</v>
          </cell>
          <cell r="F1157">
            <v>600000</v>
          </cell>
        </row>
        <row r="1158">
          <cell r="B1158" t="str">
            <v>4mm2 Cu wire to panels, rack, security points</v>
          </cell>
          <cell r="C1158" t="str">
            <v>nr</v>
          </cell>
          <cell r="D1158">
            <v>24</v>
          </cell>
          <cell r="E1158">
            <v>40000</v>
          </cell>
          <cell r="F1158">
            <v>960000</v>
          </cell>
        </row>
        <row r="1159">
          <cell r="B1159" t="str">
            <v>2.5mm2 Cu wire to power points</v>
          </cell>
          <cell r="C1159" t="str">
            <v>nr</v>
          </cell>
          <cell r="D1159">
            <v>14</v>
          </cell>
          <cell r="E1159">
            <v>30000</v>
          </cell>
          <cell r="F1159">
            <v>420000</v>
          </cell>
        </row>
        <row r="1160">
          <cell r="B1160" t="str">
            <v>Electric car charging station to specifications; complete with gadgets and signage.</v>
          </cell>
          <cell r="C1160" t="str">
            <v>nr</v>
          </cell>
          <cell r="D1160">
            <v>12</v>
          </cell>
          <cell r="E1160">
            <v>2000000</v>
          </cell>
          <cell r="F1160">
            <v>24000000</v>
          </cell>
        </row>
        <row r="1161">
          <cell r="B1161" t="str">
            <v xml:space="preserve">PASSENGER LIFT </v>
          </cell>
          <cell r="C1161">
            <v>0</v>
          </cell>
          <cell r="D1161">
            <v>0</v>
          </cell>
          <cell r="E1161">
            <v>0</v>
          </cell>
          <cell r="F1161">
            <v>0</v>
          </cell>
        </row>
        <row r="1162">
          <cell r="B1162" t="str">
            <v>The Contractor is to supply, install, commission to the satisfaction of the Architect, including all builders' work switch gear, controls, and all protective devices as well as obtaining Government Inspectors certificate for the lifts.</v>
          </cell>
          <cell r="C1162">
            <v>0</v>
          </cell>
          <cell r="D1162">
            <v>0</v>
          </cell>
          <cell r="E1162">
            <v>0</v>
          </cell>
          <cell r="F1162">
            <v>0</v>
          </cell>
        </row>
        <row r="1163">
          <cell r="B1163" t="str">
            <v>The Contractor must read the drawings carefully and make site investigations to confirm specified sizes and dimensions in drawings and Bills of Quantities.</v>
          </cell>
          <cell r="C1163">
            <v>0</v>
          </cell>
          <cell r="D1163">
            <v>0</v>
          </cell>
          <cell r="E1163">
            <v>0</v>
          </cell>
          <cell r="F1163">
            <v>0</v>
          </cell>
        </row>
        <row r="1164">
          <cell r="B1164" t="str">
            <v xml:space="preserve">All discrepancies observed must be brought to the attention of the Architect. So the Contractor will be fully responsible for the successful completion of the lift installation. The shaft size is approximately 2 000 x 2 300mm deep </v>
          </cell>
          <cell r="C1164">
            <v>0</v>
          </cell>
          <cell r="D1164">
            <v>0</v>
          </cell>
          <cell r="E1164">
            <v>0</v>
          </cell>
          <cell r="F1164">
            <v>0</v>
          </cell>
        </row>
        <row r="1165">
          <cell r="B1165" t="str">
            <v>The Contractor shall quote for a motor roomless lift and the details should match the following specifications :-</v>
          </cell>
          <cell r="C1165" t="str">
            <v>set</v>
          </cell>
          <cell r="D1165">
            <v>2</v>
          </cell>
          <cell r="E1165">
            <v>43200000</v>
          </cell>
          <cell r="F1165">
            <v>86400000</v>
          </cell>
        </row>
        <row r="1166">
          <cell r="B1166" t="str">
            <v>Type: Passenger/stretcher lift</v>
          </cell>
          <cell r="C1166">
            <v>0</v>
          </cell>
          <cell r="D1166">
            <v>0</v>
          </cell>
          <cell r="E1166">
            <v>0</v>
          </cell>
          <cell r="F1166">
            <v>0</v>
          </cell>
        </row>
        <row r="1167">
          <cell r="B1167" t="str">
            <v>Capacity : 15 people/1125kg</v>
          </cell>
          <cell r="C1167">
            <v>0</v>
          </cell>
          <cell r="D1167">
            <v>0</v>
          </cell>
          <cell r="E1167">
            <v>0</v>
          </cell>
          <cell r="F1167">
            <v>0</v>
          </cell>
        </row>
        <row r="1168">
          <cell r="B1168" t="str">
            <v>Speed : 1.0m/s</v>
          </cell>
          <cell r="C1168">
            <v>0</v>
          </cell>
          <cell r="D1168">
            <v>0</v>
          </cell>
          <cell r="E1168">
            <v>0</v>
          </cell>
          <cell r="F1168">
            <v>0</v>
          </cell>
        </row>
        <row r="1169">
          <cell r="B1169" t="str">
            <v>No. of stops: 2</v>
          </cell>
          <cell r="C1169">
            <v>0</v>
          </cell>
          <cell r="D1169">
            <v>0</v>
          </cell>
          <cell r="E1169">
            <v>0</v>
          </cell>
          <cell r="F1169">
            <v>0</v>
          </cell>
        </row>
        <row r="1170">
          <cell r="B1170" t="str">
            <v xml:space="preserve">Travel : Approximately 12m but distance to be confirmed from drawings </v>
          </cell>
          <cell r="C1170">
            <v>0</v>
          </cell>
          <cell r="D1170">
            <v>0</v>
          </cell>
          <cell r="E1170">
            <v>0</v>
          </cell>
          <cell r="F1170">
            <v>0</v>
          </cell>
        </row>
        <row r="1171">
          <cell r="B1171" t="str">
            <v>Operation : Automatic Standalone</v>
          </cell>
          <cell r="C1171">
            <v>0</v>
          </cell>
          <cell r="D1171">
            <v>0</v>
          </cell>
          <cell r="E1171">
            <v>0</v>
          </cell>
          <cell r="F1171">
            <v>0</v>
          </cell>
        </row>
        <row r="1172">
          <cell r="B1172" t="str">
            <v xml:space="preserve">The shaft size is approximately 2 300 x 2 00mm deep </v>
          </cell>
          <cell r="C1172">
            <v>0</v>
          </cell>
          <cell r="D1172">
            <v>0</v>
          </cell>
          <cell r="E1172">
            <v>0</v>
          </cell>
          <cell r="F1172">
            <v>0</v>
          </cell>
        </row>
        <row r="1173">
          <cell r="B1173" t="str">
            <v>Landing doors and frame to be in Hairline Stainless Steel</v>
          </cell>
          <cell r="C1173">
            <v>0</v>
          </cell>
          <cell r="D1173">
            <v>0</v>
          </cell>
          <cell r="E1173">
            <v>0</v>
          </cell>
          <cell r="F1173">
            <v>0</v>
          </cell>
        </row>
        <row r="1174">
          <cell r="B1174" t="str">
            <v>Car side walls in hairline stainless steel</v>
          </cell>
          <cell r="C1174">
            <v>0</v>
          </cell>
          <cell r="D1174">
            <v>0</v>
          </cell>
          <cell r="E1174">
            <v>0</v>
          </cell>
          <cell r="F1174">
            <v>0</v>
          </cell>
        </row>
        <row r="1175">
          <cell r="B1175" t="str">
            <v xml:space="preserve">Car rear walls in hairline stainless steel </v>
          </cell>
          <cell r="C1175">
            <v>0</v>
          </cell>
          <cell r="D1175">
            <v>0</v>
          </cell>
          <cell r="E1175">
            <v>0</v>
          </cell>
          <cell r="F1175">
            <v>0</v>
          </cell>
        </row>
        <row r="1176">
          <cell r="B1176" t="str">
            <v>Car floor in granite finish</v>
          </cell>
          <cell r="C1176">
            <v>0</v>
          </cell>
          <cell r="D1176">
            <v>0</v>
          </cell>
          <cell r="E1176">
            <v>0</v>
          </cell>
          <cell r="F1176">
            <v>0</v>
          </cell>
        </row>
        <row r="1177">
          <cell r="B1177" t="str">
            <v>Car ceiling in Profiled iminated with indirect/recessed lighting</v>
          </cell>
          <cell r="C1177">
            <v>0</v>
          </cell>
          <cell r="D1177">
            <v>0</v>
          </cell>
          <cell r="E1177">
            <v>0</v>
          </cell>
          <cell r="F1177">
            <v>0</v>
          </cell>
        </row>
        <row r="1178">
          <cell r="B1178" t="str">
            <v>Handrails on 3 sides in Hairline Stainless steel</v>
          </cell>
          <cell r="C1178">
            <v>0</v>
          </cell>
          <cell r="D1178">
            <v>0</v>
          </cell>
          <cell r="E1178">
            <v>0</v>
          </cell>
          <cell r="F1178">
            <v>0</v>
          </cell>
        </row>
        <row r="1179">
          <cell r="B1179" t="str">
            <v>Voltage stabiliser: to be included in the offer</v>
          </cell>
          <cell r="C1179" t="str">
            <v>set</v>
          </cell>
          <cell r="D1179">
            <v>2</v>
          </cell>
          <cell r="E1179">
            <v>3840000</v>
          </cell>
          <cell r="F1179">
            <v>7680000</v>
          </cell>
        </row>
        <row r="1180">
          <cell r="B1180" t="str">
            <v>Control: Variable voltage, variable frequency</v>
          </cell>
          <cell r="C1180">
            <v>0</v>
          </cell>
          <cell r="D1180">
            <v>0</v>
          </cell>
          <cell r="E1180">
            <v>0</v>
          </cell>
          <cell r="F1180">
            <v>0</v>
          </cell>
        </row>
        <row r="1181">
          <cell r="B1181" t="str">
            <v>Provision for communication, and monitoring interface</v>
          </cell>
          <cell r="C1181" t="str">
            <v>set</v>
          </cell>
          <cell r="D1181">
            <v>2</v>
          </cell>
          <cell r="E1181">
            <v>2400000</v>
          </cell>
          <cell r="F1181">
            <v>4800000</v>
          </cell>
        </row>
        <row r="1182">
          <cell r="B1182" t="str">
            <v>TOTAL ELEMENT Nr. 22 (ELECTRICAL INSTALLATION) CENTRE PLAZA</v>
          </cell>
          <cell r="C1182">
            <v>0</v>
          </cell>
          <cell r="D1182">
            <v>0</v>
          </cell>
          <cell r="E1182">
            <v>0</v>
          </cell>
          <cell r="F1182">
            <v>155838000</v>
          </cell>
        </row>
        <row r="1183">
          <cell r="B1183" t="str">
            <v>ELEMENT Nr. 23 (CCTV) CENTRE PLAZA</v>
          </cell>
          <cell r="C1183">
            <v>0</v>
          </cell>
          <cell r="D1183">
            <v>0</v>
          </cell>
          <cell r="E1183">
            <v>0</v>
          </cell>
          <cell r="F1183">
            <v>0</v>
          </cell>
        </row>
        <row r="1184">
          <cell r="B1184" t="str">
            <v>IP66 2.8mm focal length POE Bullet camera complete with but not limited to, smart detection, IR Filter, Smart detection, drop down suppension to a height of 3.4m AFFL , Video compression, 14.1m FOV, 38 deg. camera tilt 3840x2160 resolution as to HIK Vision manufacture, CAT No. DS-2CD2T85G1-I8 or approved equivalent.</v>
          </cell>
          <cell r="C1184" t="str">
            <v>nr</v>
          </cell>
          <cell r="D1184">
            <v>24</v>
          </cell>
          <cell r="E1184">
            <v>273600</v>
          </cell>
          <cell r="F1184">
            <v>6566400</v>
          </cell>
        </row>
        <row r="1185">
          <cell r="B1185" t="str">
            <v xml:space="preserve">Camera Points to be connected complete and ready from Cameras to ports in the nearest POE data switch using Cat. 7 UTP cable in radial circuits, drawn in uPVC flush conduits, as per drawings. </v>
          </cell>
          <cell r="C1185" t="str">
            <v>nr</v>
          </cell>
          <cell r="D1185">
            <v>24</v>
          </cell>
          <cell r="E1185">
            <v>27360</v>
          </cell>
          <cell r="F1185">
            <v>656640</v>
          </cell>
        </row>
        <row r="1186">
          <cell r="B1186" t="str">
            <v>TOTAL ELEMENT Nr. 23 (CCTV) CENTRE PLAZA</v>
          </cell>
          <cell r="C1186">
            <v>0</v>
          </cell>
          <cell r="D1186">
            <v>0</v>
          </cell>
          <cell r="E1186">
            <v>0</v>
          </cell>
          <cell r="F1186">
            <v>7223040</v>
          </cell>
        </row>
        <row r="1187">
          <cell r="B1187" t="str">
            <v>ELEMENT Nr. 24 (FIRE ALARM) CENTRE PLAZA</v>
          </cell>
          <cell r="C1187">
            <v>0</v>
          </cell>
          <cell r="D1187">
            <v>0</v>
          </cell>
          <cell r="E1187">
            <v>0</v>
          </cell>
          <cell r="F1187">
            <v>0</v>
          </cell>
        </row>
        <row r="1188">
          <cell r="B1188" t="str">
            <v>All items are to be supplied and installed complete with but not limited to, all the required mounting/fixing/clipping/testing/connecting accessories; tested and commissioned to the satisfaction of the supervising Electrical Engineer.</v>
          </cell>
          <cell r="C1188">
            <v>0</v>
          </cell>
          <cell r="D1188">
            <v>0</v>
          </cell>
          <cell r="E1188">
            <v>0</v>
          </cell>
          <cell r="F1188">
            <v>0</v>
          </cell>
        </row>
        <row r="1189">
          <cell r="B1189" t="str">
            <v>Supply and install the following elements (complete with but not limited to, fixing accessories) of the HONEYWELL addressable fire detection system or approved equivalent.</v>
          </cell>
          <cell r="C1189">
            <v>0</v>
          </cell>
          <cell r="D1189">
            <v>0</v>
          </cell>
          <cell r="E1189">
            <v>0</v>
          </cell>
          <cell r="F1189" t="str">
            <v/>
          </cell>
        </row>
        <row r="1190">
          <cell r="B1190" t="str">
            <v>Fire ALARM Control Panel (FACP) being the central controller of the complete SYSTEM, should be able to receive and process analogue information from the The FACP to support up to 4 loops and each loop can contain up to 125 devices on the signalling loop, and 32 loop powered sounders/beacons automatically addressed by the panel.The Fire ALARM Control Panel shall be equipped with a graphics liquid crystal display 4 row x 40 charachters. The display shall incorporate an LED backlight that will illuminate upon any event.A zone based indicator panel shall be provided as an option to additionally indicate zone fire alarms. The Fire ALARM Control Panel shall be of metal construction. It shall be capable of surface or semi-flush mounted.complete with all operating module and networking capability via RS485 protocole EN54 approved as Global Fire Equipment Gekko.detection devices, provide audible and visual indication of ALARM.</v>
          </cell>
          <cell r="C1190" t="str">
            <v>nr</v>
          </cell>
          <cell r="D1190">
            <v>1</v>
          </cell>
          <cell r="E1190">
            <v>1000000</v>
          </cell>
          <cell r="F1190">
            <v>1000000</v>
          </cell>
        </row>
        <row r="1191">
          <cell r="B1191" t="str">
            <v>Addressable Ivory Optical Smoke detector complete with but not limited to, base , and short circuit isolator as to global fire equipment manufacture, Cat No. ZEOS AS-S, or approved equivalent.</v>
          </cell>
          <cell r="C1191" t="str">
            <v>nr</v>
          </cell>
          <cell r="D1191">
            <v>207</v>
          </cell>
          <cell r="E1191">
            <v>45000</v>
          </cell>
          <cell r="F1191">
            <v>9315000</v>
          </cell>
        </row>
        <row r="1192">
          <cell r="B1192" t="str">
            <v xml:space="preserve">Addressable Ivory Rate of rise heat detector complete with but not limited to, base as to Golbal Fire Equipment manufacture, or approved equivalent. </v>
          </cell>
          <cell r="C1192" t="str">
            <v>nr</v>
          </cell>
          <cell r="D1192">
            <v>4</v>
          </cell>
          <cell r="E1192">
            <v>45000</v>
          </cell>
          <cell r="F1192">
            <v>180000</v>
          </cell>
        </row>
        <row r="1193">
          <cell r="B1193" t="str">
            <v>Addressable wall mounted Manual Break Glass unit complete with but not limited to, base, Shell, door, molded using durable polycarbonate material with red textured finish, short circuit isolator and key reset lock as to global fire equipment, GFE-MCPA cat no. or apporved equivalent</v>
          </cell>
          <cell r="C1193" t="str">
            <v>nr</v>
          </cell>
          <cell r="D1193">
            <v>24</v>
          </cell>
          <cell r="E1193">
            <v>45000</v>
          </cell>
          <cell r="F1193">
            <v>1080000</v>
          </cell>
        </row>
        <row r="1194">
          <cell r="B1194" t="str">
            <v>IP44 Addressable red AV wall mounted sound strobes complete with but not limited to, base, short circuit isolator as to global fire equipment manufacture, Cat. No. 1328-CPR-0286</v>
          </cell>
          <cell r="C1194" t="str">
            <v>nr</v>
          </cell>
          <cell r="D1194">
            <v>23</v>
          </cell>
          <cell r="E1194">
            <v>60000</v>
          </cell>
          <cell r="F1194">
            <v>1380000</v>
          </cell>
        </row>
        <row r="1195">
          <cell r="B1195" t="str">
            <v>Loop wiring of Detection Elements using 1.5mm sq 2-core Firetec OHLS 300/500V stranded copper cables to AEI CABLES LTD ref F2C1.5E or approved equivalent, in flush conduits (cable included).</v>
          </cell>
          <cell r="C1195" t="str">
            <v>nr</v>
          </cell>
          <cell r="D1195">
            <v>259</v>
          </cell>
          <cell r="E1195">
            <v>63840</v>
          </cell>
          <cell r="F1195">
            <v>16534560</v>
          </cell>
        </row>
        <row r="1196">
          <cell r="B1196" t="str">
            <v>TOTAL ELEMENT Nr. 24 (FIRE ALARM) CENTRE PLAZA</v>
          </cell>
          <cell r="C1196">
            <v>0</v>
          </cell>
          <cell r="D1196">
            <v>0</v>
          </cell>
          <cell r="E1196">
            <v>0</v>
          </cell>
          <cell r="F1196">
            <v>29489560</v>
          </cell>
        </row>
        <row r="1197">
          <cell r="B1197" t="str">
            <v>ELEMENT Nr. 1 (EXCAVATIONS) CULTURAL CENTRE</v>
          </cell>
          <cell r="C1197">
            <v>0</v>
          </cell>
          <cell r="D1197">
            <v>0</v>
          </cell>
          <cell r="E1197">
            <v>0</v>
          </cell>
          <cell r="F1197">
            <v>0</v>
          </cell>
        </row>
        <row r="1198">
          <cell r="B1198" t="str">
            <v>EXCAVATIONS AND EARTHWORKS</v>
          </cell>
          <cell r="C1198">
            <v>0</v>
          </cell>
          <cell r="D1198">
            <v>0</v>
          </cell>
          <cell r="E1198">
            <v>0</v>
          </cell>
          <cell r="F1198">
            <v>0</v>
          </cell>
        </row>
        <row r="1199">
          <cell r="B1199" t="str">
            <v>Excavations and earthworks: the bidder to note that the rates are to be inclusive of working space, planking and strutting and keeping excavations free from all water.</v>
          </cell>
          <cell r="C1199">
            <v>0</v>
          </cell>
          <cell r="D1199">
            <v>0</v>
          </cell>
          <cell r="E1199">
            <v>0</v>
          </cell>
          <cell r="F1199">
            <v>0</v>
          </cell>
        </row>
        <row r="1200">
          <cell r="B1200" t="str">
            <v>Excavating basement pit and the like commencing from reduced level: not exceeding 1.5m deep</v>
          </cell>
          <cell r="C1200" t="str">
            <v>m3</v>
          </cell>
          <cell r="D1200">
            <v>760</v>
          </cell>
          <cell r="E1200">
            <v>3900</v>
          </cell>
          <cell r="F1200">
            <v>2964000</v>
          </cell>
        </row>
        <row r="1201">
          <cell r="B1201" t="str">
            <v>Ditto 1.5 - 3.00m deep</v>
          </cell>
          <cell r="C1201" t="str">
            <v>m3</v>
          </cell>
          <cell r="D1201">
            <v>760</v>
          </cell>
          <cell r="E1201">
            <v>4500</v>
          </cell>
          <cell r="F1201">
            <v>3420000</v>
          </cell>
        </row>
        <row r="1202">
          <cell r="B1202" t="str">
            <v>Ditto 3.0 - 4.50m deep</v>
          </cell>
          <cell r="C1202" t="str">
            <v>m3</v>
          </cell>
          <cell r="D1202">
            <v>760</v>
          </cell>
          <cell r="E1202">
            <v>6000</v>
          </cell>
          <cell r="F1202">
            <v>4560000</v>
          </cell>
        </row>
        <row r="1203">
          <cell r="B1203" t="str">
            <v>Excavating trenches to receive retaining foundations and the like commencing from reduced level: not exceeding 1.5m deep</v>
          </cell>
          <cell r="C1203" t="str">
            <v>m3</v>
          </cell>
          <cell r="D1203">
            <v>202</v>
          </cell>
          <cell r="E1203">
            <v>3900</v>
          </cell>
          <cell r="F1203">
            <v>787800</v>
          </cell>
        </row>
        <row r="1204">
          <cell r="B1204" t="str">
            <v>Ditto 1.5 - 3.00m deep</v>
          </cell>
          <cell r="C1204" t="str">
            <v>m3</v>
          </cell>
          <cell r="D1204">
            <v>67</v>
          </cell>
          <cell r="E1204">
            <v>4500</v>
          </cell>
          <cell r="F1204">
            <v>301500</v>
          </cell>
        </row>
        <row r="1205">
          <cell r="B1205" t="str">
            <v>Excavating pits for footings; commencing from reduced level: not exceeding 1.5m deep</v>
          </cell>
          <cell r="C1205" t="str">
            <v>m3</v>
          </cell>
          <cell r="D1205">
            <v>66</v>
          </cell>
          <cell r="E1205">
            <v>3900</v>
          </cell>
          <cell r="F1205">
            <v>257400</v>
          </cell>
        </row>
        <row r="1206">
          <cell r="B1206" t="str">
            <v>Ditto 1.5 - 3.00m deep</v>
          </cell>
          <cell r="C1206" t="str">
            <v>m3</v>
          </cell>
          <cell r="D1206">
            <v>27</v>
          </cell>
          <cell r="E1206">
            <v>4500</v>
          </cell>
          <cell r="F1206">
            <v>121500</v>
          </cell>
        </row>
        <row r="1207">
          <cell r="B1207" t="str">
            <v>DISPOSAL</v>
          </cell>
          <cell r="C1207">
            <v>0</v>
          </cell>
          <cell r="D1207">
            <v>0</v>
          </cell>
          <cell r="E1207">
            <v>0</v>
          </cell>
          <cell r="F1207" t="str">
            <v/>
          </cell>
        </row>
        <row r="1208">
          <cell r="B1208" t="str">
            <v>Return, fill and ram selected excavated materials around foundations.</v>
          </cell>
          <cell r="C1208" t="str">
            <v>m3</v>
          </cell>
          <cell r="D1208">
            <v>925</v>
          </cell>
          <cell r="E1208">
            <v>4500</v>
          </cell>
          <cell r="F1208">
            <v>4162500</v>
          </cell>
        </row>
        <row r="1209">
          <cell r="B1209" t="str">
            <v>Load, cart, deposit and spread surplus excavated material to Contractor obtained dump site and approved by the local authority.</v>
          </cell>
          <cell r="C1209" t="str">
            <v>m3</v>
          </cell>
          <cell r="D1209">
            <v>1717</v>
          </cell>
          <cell r="E1209">
            <v>4500</v>
          </cell>
          <cell r="F1209">
            <v>7726500</v>
          </cell>
        </row>
        <row r="1210">
          <cell r="B1210" t="str">
            <v>FILLING</v>
          </cell>
          <cell r="C1210">
            <v>0</v>
          </cell>
          <cell r="D1210">
            <v>0</v>
          </cell>
          <cell r="E1210">
            <v>0</v>
          </cell>
          <cell r="F1210" t="str">
            <v/>
          </cell>
        </row>
        <row r="1211">
          <cell r="B1211" t="str">
            <v>200mm thick compacted hardcore filling to make up levels; consolidated under floors; including 50mm thick sand blinding.</v>
          </cell>
          <cell r="C1211" t="str">
            <v>m2</v>
          </cell>
          <cell r="D1211">
            <v>545</v>
          </cell>
          <cell r="E1211">
            <v>6500</v>
          </cell>
          <cell r="F1211">
            <v>3542500</v>
          </cell>
        </row>
        <row r="1212">
          <cell r="B1212" t="str">
            <v>Selected sub-base in maximum 150mm layers and compacted to 98% Mod AASHTO density ± 2%</v>
          </cell>
          <cell r="C1212" t="str">
            <v>m3</v>
          </cell>
          <cell r="D1212">
            <v>84</v>
          </cell>
          <cell r="E1212">
            <v>21200</v>
          </cell>
          <cell r="F1212">
            <v>1780800</v>
          </cell>
        </row>
        <row r="1213">
          <cell r="B1213" t="str">
            <v>TOTAL ELEMENT Nr. 1 (EXCAVATIONS) CULTURAL CENTRE</v>
          </cell>
          <cell r="C1213">
            <v>0</v>
          </cell>
          <cell r="D1213">
            <v>0</v>
          </cell>
          <cell r="E1213">
            <v>0</v>
          </cell>
          <cell r="F1213">
            <v>29624500</v>
          </cell>
        </row>
        <row r="1214">
          <cell r="B1214" t="str">
            <v>ELEMENT Nr. 2 (FOUNDATIONS) CULTURAL CENTRE</v>
          </cell>
          <cell r="C1214">
            <v>0</v>
          </cell>
          <cell r="D1214">
            <v>0</v>
          </cell>
          <cell r="E1214">
            <v>0</v>
          </cell>
          <cell r="F1214">
            <v>0</v>
          </cell>
        </row>
        <row r="1215">
          <cell r="B1215" t="str">
            <v>CONCRETE WORK</v>
          </cell>
          <cell r="C1215">
            <v>0</v>
          </cell>
          <cell r="D1215">
            <v>0</v>
          </cell>
          <cell r="E1215">
            <v>0</v>
          </cell>
          <cell r="F1215">
            <v>0</v>
          </cell>
        </row>
        <row r="1216">
          <cell r="B1216" t="str">
            <v>Plain in-situ concrete; 15MPa</v>
          </cell>
          <cell r="C1216">
            <v>0</v>
          </cell>
          <cell r="D1216">
            <v>0</v>
          </cell>
          <cell r="E1216">
            <v>0</v>
          </cell>
          <cell r="F1216">
            <v>0</v>
          </cell>
        </row>
        <row r="1217">
          <cell r="B1217" t="str">
            <v>Blinding to footings</v>
          </cell>
          <cell r="C1217" t="str">
            <v>m3</v>
          </cell>
          <cell r="D1217">
            <v>9</v>
          </cell>
          <cell r="E1217">
            <v>140000</v>
          </cell>
          <cell r="F1217">
            <v>1260000</v>
          </cell>
        </row>
        <row r="1218">
          <cell r="B1218" t="str">
            <v>Reinforced in-situ concrete; 30MPa</v>
          </cell>
          <cell r="C1218">
            <v>0</v>
          </cell>
          <cell r="D1218">
            <v>0</v>
          </cell>
          <cell r="E1218">
            <v>0</v>
          </cell>
          <cell r="F1218">
            <v>0</v>
          </cell>
        </row>
        <row r="1219">
          <cell r="B1219" t="str">
            <v>Footings</v>
          </cell>
          <cell r="C1219" t="str">
            <v>m3</v>
          </cell>
          <cell r="D1219">
            <v>52</v>
          </cell>
          <cell r="E1219">
            <v>180000</v>
          </cell>
          <cell r="F1219">
            <v>9360000</v>
          </cell>
        </row>
        <row r="1220">
          <cell r="B1220" t="str">
            <v>Isolated footings</v>
          </cell>
          <cell r="C1220" t="str">
            <v>m3</v>
          </cell>
          <cell r="D1220">
            <v>15</v>
          </cell>
          <cell r="E1220">
            <v>180000</v>
          </cell>
          <cell r="F1220">
            <v>2700000</v>
          </cell>
        </row>
        <row r="1221">
          <cell r="B1221" t="str">
            <v>Thickened slabs</v>
          </cell>
          <cell r="C1221" t="str">
            <v>m3</v>
          </cell>
          <cell r="D1221">
            <v>2</v>
          </cell>
          <cell r="E1221">
            <v>180000</v>
          </cell>
          <cell r="F1221">
            <v>360000</v>
          </cell>
        </row>
        <row r="1222">
          <cell r="B1222" t="str">
            <v>Plinth columns</v>
          </cell>
          <cell r="C1222" t="str">
            <v>m3</v>
          </cell>
          <cell r="D1222">
            <v>4</v>
          </cell>
          <cell r="E1222">
            <v>180000</v>
          </cell>
          <cell r="F1222">
            <v>720000</v>
          </cell>
        </row>
        <row r="1223">
          <cell r="B1223" t="str">
            <v>Plinth concrete walls</v>
          </cell>
          <cell r="C1223" t="str">
            <v>m3</v>
          </cell>
          <cell r="D1223">
            <v>7</v>
          </cell>
          <cell r="E1223">
            <v>180000</v>
          </cell>
          <cell r="F1223">
            <v>1260000</v>
          </cell>
        </row>
        <row r="1224">
          <cell r="B1224" t="str">
            <v>FORMWORK</v>
          </cell>
          <cell r="C1224">
            <v>0</v>
          </cell>
          <cell r="D1224">
            <v>0</v>
          </cell>
          <cell r="E1224">
            <v>0</v>
          </cell>
          <cell r="F1224">
            <v>0</v>
          </cell>
        </row>
        <row r="1225">
          <cell r="B1225" t="str">
            <v>Steel lined formwork;</v>
          </cell>
          <cell r="C1225">
            <v>0</v>
          </cell>
          <cell r="D1225">
            <v>0</v>
          </cell>
          <cell r="E1225">
            <v>0</v>
          </cell>
          <cell r="F1225">
            <v>0</v>
          </cell>
        </row>
        <row r="1226">
          <cell r="B1226" t="str">
            <v>Footings</v>
          </cell>
          <cell r="C1226" t="str">
            <v>m2</v>
          </cell>
          <cell r="D1226">
            <v>52</v>
          </cell>
          <cell r="E1226">
            <v>9000</v>
          </cell>
          <cell r="F1226">
            <v>468000</v>
          </cell>
        </row>
        <row r="1227">
          <cell r="B1227" t="str">
            <v>Isolated footings</v>
          </cell>
          <cell r="C1227" t="str">
            <v>m2</v>
          </cell>
          <cell r="D1227">
            <v>59</v>
          </cell>
          <cell r="E1227">
            <v>9000</v>
          </cell>
          <cell r="F1227">
            <v>531000</v>
          </cell>
        </row>
        <row r="1228">
          <cell r="B1228" t="str">
            <v>Thickened slabs</v>
          </cell>
          <cell r="C1228" t="str">
            <v>m2</v>
          </cell>
          <cell r="D1228">
            <v>10</v>
          </cell>
          <cell r="E1228">
            <v>9000</v>
          </cell>
          <cell r="F1228">
            <v>90000</v>
          </cell>
        </row>
        <row r="1229">
          <cell r="B1229" t="str">
            <v>Plinth columns</v>
          </cell>
          <cell r="C1229" t="str">
            <v>m2</v>
          </cell>
          <cell r="D1229">
            <v>49</v>
          </cell>
          <cell r="E1229">
            <v>9000</v>
          </cell>
          <cell r="F1229">
            <v>441000</v>
          </cell>
        </row>
        <row r="1230">
          <cell r="B1230" t="str">
            <v>Plinth walls</v>
          </cell>
          <cell r="C1230" t="str">
            <v>m2</v>
          </cell>
          <cell r="D1230">
            <v>80</v>
          </cell>
          <cell r="E1230">
            <v>9000</v>
          </cell>
          <cell r="F1230">
            <v>720000</v>
          </cell>
        </row>
        <row r="1231">
          <cell r="B1231" t="str">
            <v>REINFORCEMENT</v>
          </cell>
          <cell r="C1231">
            <v>0</v>
          </cell>
          <cell r="D1231">
            <v>0</v>
          </cell>
          <cell r="E1231">
            <v>0</v>
          </cell>
          <cell r="F1231">
            <v>0</v>
          </cell>
        </row>
        <row r="1232">
          <cell r="B123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232">
            <v>0</v>
          </cell>
          <cell r="D1232">
            <v>0</v>
          </cell>
          <cell r="E1232">
            <v>0</v>
          </cell>
          <cell r="F1232">
            <v>0</v>
          </cell>
        </row>
        <row r="1233">
          <cell r="B1233" t="str">
            <v>25mm ø bars</v>
          </cell>
          <cell r="C1233" t="str">
            <v>kg</v>
          </cell>
          <cell r="D1233">
            <v>4500</v>
          </cell>
          <cell r="E1233">
            <v>1250</v>
          </cell>
          <cell r="F1233">
            <v>5625000</v>
          </cell>
        </row>
        <row r="1234">
          <cell r="B1234" t="str">
            <v>20mm ø bars</v>
          </cell>
          <cell r="C1234" t="str">
            <v>kg</v>
          </cell>
          <cell r="D1234">
            <v>4500</v>
          </cell>
          <cell r="E1234">
            <v>1250</v>
          </cell>
          <cell r="F1234">
            <v>5625000</v>
          </cell>
        </row>
        <row r="1235">
          <cell r="B1235" t="str">
            <v>16mm ø bars</v>
          </cell>
          <cell r="C1235" t="str">
            <v>kg</v>
          </cell>
          <cell r="D1235">
            <v>2300</v>
          </cell>
          <cell r="E1235">
            <v>1250</v>
          </cell>
          <cell r="F1235">
            <v>2875000</v>
          </cell>
        </row>
        <row r="1236">
          <cell r="B1236" t="str">
            <v>14mm ø bars</v>
          </cell>
          <cell r="C1236" t="str">
            <v>kg</v>
          </cell>
          <cell r="D1236">
            <v>1500</v>
          </cell>
          <cell r="E1236">
            <v>1250</v>
          </cell>
          <cell r="F1236">
            <v>1875000</v>
          </cell>
        </row>
        <row r="1237">
          <cell r="B1237" t="str">
            <v>10mm ø bars</v>
          </cell>
          <cell r="C1237" t="str">
            <v>kg</v>
          </cell>
          <cell r="D1237">
            <v>3000</v>
          </cell>
          <cell r="E1237">
            <v>1250</v>
          </cell>
          <cell r="F1237">
            <v>3750000</v>
          </cell>
        </row>
        <row r="1238">
          <cell r="B1238" t="str">
            <v>TOTAL ELEMENT Nr. 2 (FOUNDATIONS) CULTURAL CENTRE</v>
          </cell>
          <cell r="C1238">
            <v>0</v>
          </cell>
          <cell r="D1238">
            <v>0</v>
          </cell>
          <cell r="E1238">
            <v>0</v>
          </cell>
          <cell r="F1238">
            <v>37660000</v>
          </cell>
        </row>
        <row r="1239">
          <cell r="B1239" t="str">
            <v>ELEMENT Nr. 3 (RETAINING WALLS) CULTURAL CENTRE</v>
          </cell>
          <cell r="C1239">
            <v>0</v>
          </cell>
          <cell r="D1239">
            <v>0</v>
          </cell>
          <cell r="E1239">
            <v>0</v>
          </cell>
          <cell r="F1239">
            <v>0</v>
          </cell>
        </row>
        <row r="1240">
          <cell r="B1240" t="str">
            <v>FILLING</v>
          </cell>
          <cell r="C1240">
            <v>0</v>
          </cell>
          <cell r="D1240">
            <v>0</v>
          </cell>
          <cell r="E1240">
            <v>0</v>
          </cell>
          <cell r="F1240" t="str">
            <v/>
          </cell>
        </row>
        <row r="1241">
          <cell r="B1241" t="str">
            <v>Selected sub-base in maximum 150mm layers and compacted to 98% Mod AASHTO density ± 2%</v>
          </cell>
          <cell r="C1241" t="str">
            <v>m3</v>
          </cell>
          <cell r="D1241">
            <v>97</v>
          </cell>
          <cell r="E1241">
            <v>21200</v>
          </cell>
          <cell r="F1241">
            <v>2056400</v>
          </cell>
        </row>
        <row r="1242">
          <cell r="B1242" t="str">
            <v>CONCRETE WORK</v>
          </cell>
          <cell r="C1242">
            <v>0</v>
          </cell>
          <cell r="D1242">
            <v>0</v>
          </cell>
          <cell r="E1242">
            <v>0</v>
          </cell>
          <cell r="F1242" t="str">
            <v/>
          </cell>
        </row>
        <row r="1243">
          <cell r="B1243" t="str">
            <v>Plain in-situ class C15/20</v>
          </cell>
          <cell r="C1243">
            <v>0</v>
          </cell>
          <cell r="D1243">
            <v>0</v>
          </cell>
          <cell r="E1243">
            <v>0</v>
          </cell>
          <cell r="F1243" t="str">
            <v/>
          </cell>
        </row>
        <row r="1244">
          <cell r="B1244" t="str">
            <v>50mm thick blinding to retaining wall foundations</v>
          </cell>
          <cell r="C1244" t="str">
            <v>m3</v>
          </cell>
          <cell r="D1244">
            <v>58</v>
          </cell>
          <cell r="E1244">
            <v>140000</v>
          </cell>
          <cell r="F1244">
            <v>8120000</v>
          </cell>
        </row>
        <row r="1245">
          <cell r="B1245" t="str">
            <v>In-situ reinforced vibrated concrete class C30/37 20mm aggregate to BS EN 1992-1-12004 : in.</v>
          </cell>
          <cell r="C1245">
            <v>0</v>
          </cell>
          <cell r="D1245">
            <v>0</v>
          </cell>
          <cell r="E1245">
            <v>0</v>
          </cell>
          <cell r="F1245" t="str">
            <v/>
          </cell>
        </row>
        <row r="1246">
          <cell r="B1246" t="str">
            <v>Retaining wall foundations</v>
          </cell>
          <cell r="C1246" t="str">
            <v>m3</v>
          </cell>
          <cell r="D1246">
            <v>35</v>
          </cell>
          <cell r="E1246">
            <v>180000</v>
          </cell>
          <cell r="F1246">
            <v>6300000</v>
          </cell>
        </row>
        <row r="1247">
          <cell r="B1247" t="str">
            <v>250mm thick retaining wall</v>
          </cell>
          <cell r="C1247" t="str">
            <v>m3</v>
          </cell>
          <cell r="D1247">
            <v>39</v>
          </cell>
          <cell r="E1247">
            <v>180000</v>
          </cell>
          <cell r="F1247">
            <v>7020000</v>
          </cell>
        </row>
        <row r="1248">
          <cell r="B1248" t="str">
            <v>Sumps</v>
          </cell>
          <cell r="C1248" t="str">
            <v>m3</v>
          </cell>
          <cell r="D1248">
            <v>22</v>
          </cell>
          <cell r="E1248">
            <v>180000</v>
          </cell>
          <cell r="F1248">
            <v>3960000</v>
          </cell>
        </row>
        <row r="1249">
          <cell r="B1249" t="str">
            <v>REINFORCEMENT</v>
          </cell>
          <cell r="C1249">
            <v>0</v>
          </cell>
          <cell r="D1249">
            <v>0</v>
          </cell>
          <cell r="E1249">
            <v>0</v>
          </cell>
          <cell r="F1249" t="str">
            <v/>
          </cell>
        </row>
        <row r="1250">
          <cell r="B1250"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250">
            <v>0</v>
          </cell>
          <cell r="D1250">
            <v>0</v>
          </cell>
          <cell r="E1250">
            <v>0</v>
          </cell>
          <cell r="F1250">
            <v>0</v>
          </cell>
        </row>
        <row r="1251">
          <cell r="B1251" t="str">
            <v>32mm ø bars</v>
          </cell>
          <cell r="C1251" t="str">
            <v>kg</v>
          </cell>
          <cell r="D1251">
            <v>5980</v>
          </cell>
          <cell r="E1251">
            <v>1250</v>
          </cell>
          <cell r="F1251">
            <v>7475000</v>
          </cell>
        </row>
        <row r="1252">
          <cell r="B1252" t="str">
            <v>25mm ø bars</v>
          </cell>
          <cell r="C1252" t="str">
            <v>kg</v>
          </cell>
          <cell r="D1252">
            <v>5980</v>
          </cell>
          <cell r="E1252">
            <v>1250</v>
          </cell>
          <cell r="F1252">
            <v>7475000</v>
          </cell>
        </row>
        <row r="1253">
          <cell r="B1253" t="str">
            <v>20mm ø bars</v>
          </cell>
          <cell r="C1253" t="str">
            <v>kg</v>
          </cell>
          <cell r="D1253">
            <v>3000</v>
          </cell>
          <cell r="E1253">
            <v>1250</v>
          </cell>
          <cell r="F1253">
            <v>3750000</v>
          </cell>
        </row>
        <row r="1254">
          <cell r="B1254" t="str">
            <v>16mm ø bars</v>
          </cell>
          <cell r="C1254" t="str">
            <v>kg</v>
          </cell>
          <cell r="D1254">
            <v>1000</v>
          </cell>
          <cell r="E1254">
            <v>1250</v>
          </cell>
          <cell r="F1254">
            <v>1250000</v>
          </cell>
        </row>
        <row r="1255">
          <cell r="B1255" t="str">
            <v>12mm ø bars</v>
          </cell>
          <cell r="C1255" t="str">
            <v>kg</v>
          </cell>
          <cell r="D1255">
            <v>4000</v>
          </cell>
          <cell r="E1255">
            <v>1250</v>
          </cell>
          <cell r="F1255">
            <v>5000000</v>
          </cell>
        </row>
        <row r="1256">
          <cell r="B1256" t="str">
            <v>FORMWORK</v>
          </cell>
          <cell r="C1256">
            <v>0</v>
          </cell>
          <cell r="D1256">
            <v>0</v>
          </cell>
          <cell r="E1256">
            <v>0</v>
          </cell>
          <cell r="F1256" t="str">
            <v/>
          </cell>
        </row>
        <row r="1257">
          <cell r="B1257" t="str">
            <v>Wrot formwork - allow for use of correct type and quality of release agent suitable for a smooth finish to concrete surfaces; steel lined formwork for fair faced concrete finish to;</v>
          </cell>
          <cell r="C1257">
            <v>0</v>
          </cell>
          <cell r="D1257">
            <v>0</v>
          </cell>
          <cell r="E1257">
            <v>0</v>
          </cell>
          <cell r="F1257" t="str">
            <v/>
          </cell>
        </row>
        <row r="1258">
          <cell r="B1258" t="str">
            <v>Sides; retaining wall bases</v>
          </cell>
          <cell r="C1258" t="str">
            <v>m2</v>
          </cell>
          <cell r="D1258">
            <v>26</v>
          </cell>
          <cell r="E1258">
            <v>7220</v>
          </cell>
          <cell r="F1258">
            <v>187720</v>
          </cell>
        </row>
        <row r="1259">
          <cell r="B1259" t="str">
            <v>Sides; retaining walls</v>
          </cell>
          <cell r="C1259" t="str">
            <v>m2</v>
          </cell>
          <cell r="D1259">
            <v>380</v>
          </cell>
          <cell r="E1259">
            <v>7220</v>
          </cell>
          <cell r="F1259">
            <v>2743600</v>
          </cell>
        </row>
        <row r="1260">
          <cell r="B1260" t="str">
            <v>Sides; sumps</v>
          </cell>
          <cell r="C1260" t="str">
            <v>m2</v>
          </cell>
          <cell r="D1260">
            <v>56</v>
          </cell>
          <cell r="E1260">
            <v>7220</v>
          </cell>
          <cell r="F1260">
            <v>404320</v>
          </cell>
        </row>
        <row r="1261">
          <cell r="B1261" t="str">
            <v>GRANULAR FILL</v>
          </cell>
          <cell r="C1261">
            <v>0</v>
          </cell>
          <cell r="D1261">
            <v>0</v>
          </cell>
          <cell r="E1261">
            <v>0</v>
          </cell>
          <cell r="F1261" t="str">
            <v/>
          </cell>
        </row>
        <row r="1262">
          <cell r="B1262" t="str">
            <v>Quarry Stone Filling</v>
          </cell>
          <cell r="C1262">
            <v>0</v>
          </cell>
          <cell r="D1262">
            <v>0</v>
          </cell>
          <cell r="E1262">
            <v>0</v>
          </cell>
          <cell r="F1262" t="str">
            <v/>
          </cell>
        </row>
        <row r="1263">
          <cell r="B1263" t="str">
            <v>Clean stone aggregate 0-20mm; grading as per specifications; filling behind retaining wall; packed and compacted to approval.</v>
          </cell>
          <cell r="C1263" t="str">
            <v>m3</v>
          </cell>
          <cell r="D1263">
            <v>190</v>
          </cell>
          <cell r="E1263">
            <v>32250</v>
          </cell>
          <cell r="F1263">
            <v>6127500</v>
          </cell>
        </row>
        <row r="1264">
          <cell r="B1264" t="str">
            <v>WATERPROOFING</v>
          </cell>
          <cell r="C1264">
            <v>0</v>
          </cell>
          <cell r="D1264">
            <v>0</v>
          </cell>
          <cell r="E1264">
            <v>0</v>
          </cell>
          <cell r="F1264" t="str">
            <v/>
          </cell>
        </row>
        <row r="1265">
          <cell r="B1265" t="str">
            <v>"KÖSTER KBE Liquid Film" bitumen waterproofing membrane laid in accordance with the Manufacturer's instructions.</v>
          </cell>
          <cell r="C1265">
            <v>0</v>
          </cell>
          <cell r="D1265">
            <v>0</v>
          </cell>
          <cell r="E1265">
            <v>0</v>
          </cell>
          <cell r="F1265" t="str">
            <v/>
          </cell>
        </row>
        <row r="1266">
          <cell r="B1266" t="str">
            <v>Retaining wall bases</v>
          </cell>
          <cell r="C1266" t="str">
            <v>m2</v>
          </cell>
          <cell r="D1266">
            <v>26</v>
          </cell>
          <cell r="E1266">
            <v>12000</v>
          </cell>
          <cell r="F1266">
            <v>312000</v>
          </cell>
        </row>
        <row r="1267">
          <cell r="B1267" t="str">
            <v>Retaining walls</v>
          </cell>
          <cell r="C1267" t="str">
            <v>m2</v>
          </cell>
          <cell r="D1267">
            <v>190</v>
          </cell>
          <cell r="E1267">
            <v>12000</v>
          </cell>
          <cell r="F1267">
            <v>2280000</v>
          </cell>
        </row>
        <row r="1268">
          <cell r="B1268" t="str">
            <v>DRAINAGE</v>
          </cell>
          <cell r="C1268">
            <v>0</v>
          </cell>
          <cell r="D1268">
            <v>0</v>
          </cell>
          <cell r="E1268">
            <v>0</v>
          </cell>
          <cell r="F1268" t="str">
            <v/>
          </cell>
        </row>
        <row r="1269">
          <cell r="B1269" t="str">
            <v xml:space="preserve">Retaining Drainage </v>
          </cell>
          <cell r="C1269">
            <v>0</v>
          </cell>
          <cell r="D1269">
            <v>0</v>
          </cell>
          <cell r="E1269">
            <v>0</v>
          </cell>
          <cell r="F1269" t="str">
            <v/>
          </cell>
        </row>
        <row r="1270">
          <cell r="B1270" t="str">
            <v>150mm dia uPVC perforated drain pipe laid and jointed to fall on class (25) in situ concrete bed (average 250mm thickness) covered with geotextile membrane (m.s); 19mm selected fine aggregate surround to 150mm pipe (ms): packed as detailed</v>
          </cell>
          <cell r="C1270" t="str">
            <v>lm</v>
          </cell>
          <cell r="D1270">
            <v>69</v>
          </cell>
          <cell r="E1270">
            <v>50000</v>
          </cell>
          <cell r="F1270">
            <v>3450000</v>
          </cell>
        </row>
        <row r="1271">
          <cell r="B1271" t="str">
            <v>BIDIM geotextile filter grade A3 as manufactured by "Kaytech South Africa (www.kaytech.co.za)" or acceptable equivalent geotextile membrane laid with 300mm laps over drain walls and beds on aggregate (ms)</v>
          </cell>
          <cell r="C1271" t="str">
            <v>lm</v>
          </cell>
          <cell r="D1271">
            <v>69</v>
          </cell>
          <cell r="E1271">
            <v>31000</v>
          </cell>
          <cell r="F1271">
            <v>2139000</v>
          </cell>
        </row>
        <row r="1272">
          <cell r="B1272" t="str">
            <v>TOTAL ELEMENT Nr. 3 (RETAINING WALLS) CULTURAL CENTRE</v>
          </cell>
          <cell r="C1272">
            <v>0</v>
          </cell>
          <cell r="D1272">
            <v>0</v>
          </cell>
          <cell r="E1272">
            <v>0</v>
          </cell>
          <cell r="F1272">
            <v>70050540</v>
          </cell>
        </row>
        <row r="1273">
          <cell r="B1273" t="str">
            <v>ELEMENT Nr. 4 (LOWEST SLAB CONSTRUCTION) CULTURAL CENTRE</v>
          </cell>
          <cell r="C1273">
            <v>0</v>
          </cell>
          <cell r="D1273">
            <v>0</v>
          </cell>
          <cell r="E1273">
            <v>0</v>
          </cell>
          <cell r="F1273">
            <v>0</v>
          </cell>
        </row>
        <row r="1274">
          <cell r="B1274" t="str">
            <v>CONCRETE WORK</v>
          </cell>
          <cell r="C1274">
            <v>0</v>
          </cell>
          <cell r="D1274">
            <v>0</v>
          </cell>
          <cell r="E1274">
            <v>0</v>
          </cell>
          <cell r="F1274">
            <v>0</v>
          </cell>
        </row>
        <row r="1275">
          <cell r="B1275" t="str">
            <v>Reinforced in-situ concrete; 30MPa</v>
          </cell>
          <cell r="C1275">
            <v>0</v>
          </cell>
          <cell r="D1275">
            <v>0</v>
          </cell>
          <cell r="E1275">
            <v>0</v>
          </cell>
          <cell r="F1275">
            <v>0</v>
          </cell>
        </row>
        <row r="1276">
          <cell r="B1276" t="str">
            <v>150mm thick Surface slab</v>
          </cell>
          <cell r="C1276" t="str">
            <v>m3</v>
          </cell>
          <cell r="D1276">
            <v>100</v>
          </cell>
          <cell r="E1276">
            <v>180000</v>
          </cell>
          <cell r="F1276">
            <v>18000000</v>
          </cell>
        </row>
        <row r="1277">
          <cell r="B1277" t="str">
            <v>FORMWORK</v>
          </cell>
          <cell r="C1277">
            <v>0</v>
          </cell>
          <cell r="D1277">
            <v>0</v>
          </cell>
          <cell r="E1277">
            <v>0</v>
          </cell>
          <cell r="F1277">
            <v>0</v>
          </cell>
        </row>
        <row r="1278">
          <cell r="B1278" t="str">
            <v>Steel lined formwork;</v>
          </cell>
          <cell r="C1278">
            <v>0</v>
          </cell>
          <cell r="D1278">
            <v>0</v>
          </cell>
          <cell r="E1278">
            <v>0</v>
          </cell>
          <cell r="F1278">
            <v>0</v>
          </cell>
        </row>
        <row r="1279">
          <cell r="B1279" t="str">
            <v>Edges; slab on grade 150 - 225mm high</v>
          </cell>
          <cell r="C1279" t="str">
            <v>m</v>
          </cell>
          <cell r="D1279">
            <v>94</v>
          </cell>
          <cell r="E1279">
            <v>3000</v>
          </cell>
          <cell r="F1279">
            <v>282000</v>
          </cell>
        </row>
        <row r="1280">
          <cell r="B1280" t="str">
            <v>REINFORCEMENT</v>
          </cell>
          <cell r="C1280">
            <v>0</v>
          </cell>
          <cell r="D1280">
            <v>0</v>
          </cell>
          <cell r="E1280">
            <v>0</v>
          </cell>
          <cell r="F1280">
            <v>0</v>
          </cell>
        </row>
        <row r="1281">
          <cell r="B1281"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281">
            <v>0</v>
          </cell>
          <cell r="D1281">
            <v>0</v>
          </cell>
          <cell r="E1281">
            <v>0</v>
          </cell>
          <cell r="F1281">
            <v>0</v>
          </cell>
        </row>
        <row r="1282">
          <cell r="B1282" t="str">
            <v>12mm ø bars</v>
          </cell>
          <cell r="C1282" t="str">
            <v>kg</v>
          </cell>
          <cell r="D1282">
            <v>3490</v>
          </cell>
          <cell r="E1282">
            <v>1250</v>
          </cell>
          <cell r="F1282">
            <v>4362500</v>
          </cell>
        </row>
        <row r="1283">
          <cell r="B1283" t="str">
            <v>10mm ø bars</v>
          </cell>
          <cell r="C1283" t="str">
            <v>kg</v>
          </cell>
          <cell r="D1283">
            <v>5030</v>
          </cell>
          <cell r="E1283">
            <v>1250</v>
          </cell>
          <cell r="F1283">
            <v>6287500</v>
          </cell>
        </row>
        <row r="1284">
          <cell r="B1284" t="str">
            <v>WATERPROOFING</v>
          </cell>
          <cell r="C1284">
            <v>0</v>
          </cell>
          <cell r="D1284">
            <v>0</v>
          </cell>
          <cell r="E1284">
            <v>0</v>
          </cell>
          <cell r="F1284">
            <v>0</v>
          </cell>
        </row>
        <row r="1285">
          <cell r="B1285" t="str">
            <v>Damp proof membrane</v>
          </cell>
          <cell r="C1285">
            <v>0</v>
          </cell>
          <cell r="D1285">
            <v>0</v>
          </cell>
          <cell r="E1285">
            <v>0</v>
          </cell>
          <cell r="F1285">
            <v>0</v>
          </cell>
        </row>
        <row r="1286">
          <cell r="B1286" t="str">
            <v>1000 gauge / 250 microns / 0.25mm thick polythene damp proof membrane; 300mm wide laps.</v>
          </cell>
          <cell r="C1286" t="str">
            <v>m2</v>
          </cell>
          <cell r="D1286">
            <v>554</v>
          </cell>
          <cell r="E1286">
            <v>2500</v>
          </cell>
          <cell r="F1286">
            <v>1385000</v>
          </cell>
        </row>
        <row r="1287">
          <cell r="B1287" t="str">
            <v>"KÖSTER KBE Liquid Film" bitumen waterproofing membrane laid in accordance with the Manufacturer's instructions.</v>
          </cell>
          <cell r="C1287">
            <v>0</v>
          </cell>
          <cell r="D1287">
            <v>0</v>
          </cell>
          <cell r="E1287">
            <v>0</v>
          </cell>
          <cell r="F1287" t="str">
            <v/>
          </cell>
        </row>
        <row r="1288">
          <cell r="B1288" t="str">
            <v>Retaining wall bases</v>
          </cell>
          <cell r="C1288" t="str">
            <v>m2</v>
          </cell>
          <cell r="D1288">
            <v>116</v>
          </cell>
          <cell r="E1288">
            <v>12000</v>
          </cell>
          <cell r="F1288">
            <v>1392000</v>
          </cell>
        </row>
        <row r="1289">
          <cell r="B1289" t="str">
            <v>TOTAL ELEMENT Nr. 4 (LOWEST SLAB CONSTRUCTION) CULTURAL CENTRE</v>
          </cell>
          <cell r="C1289">
            <v>0</v>
          </cell>
          <cell r="D1289">
            <v>0</v>
          </cell>
          <cell r="E1289">
            <v>0</v>
          </cell>
          <cell r="F1289">
            <v>31709000</v>
          </cell>
        </row>
        <row r="1290">
          <cell r="B1290" t="str">
            <v>ELEMENT Nr. 5 (FRAME) CULTURAL CENTRE</v>
          </cell>
          <cell r="C1290">
            <v>0</v>
          </cell>
          <cell r="D1290">
            <v>0</v>
          </cell>
          <cell r="E1290">
            <v>0</v>
          </cell>
          <cell r="F1290">
            <v>0</v>
          </cell>
        </row>
        <row r="1291">
          <cell r="B1291" t="str">
            <v>CONCRETE WORK</v>
          </cell>
          <cell r="C1291">
            <v>0</v>
          </cell>
          <cell r="D1291">
            <v>0</v>
          </cell>
          <cell r="E1291">
            <v>0</v>
          </cell>
          <cell r="F1291" t="str">
            <v/>
          </cell>
        </row>
        <row r="1292">
          <cell r="B1292" t="str">
            <v>Reinforced in-situ concrete; 30MPa</v>
          </cell>
          <cell r="C1292">
            <v>0</v>
          </cell>
          <cell r="D1292">
            <v>0</v>
          </cell>
          <cell r="E1292">
            <v>0</v>
          </cell>
          <cell r="F1292">
            <v>0</v>
          </cell>
        </row>
        <row r="1293">
          <cell r="B1293" t="str">
            <v>Columns</v>
          </cell>
          <cell r="C1293" t="str">
            <v>m3</v>
          </cell>
          <cell r="D1293">
            <v>19</v>
          </cell>
          <cell r="E1293">
            <v>180000</v>
          </cell>
          <cell r="F1293">
            <v>3420000</v>
          </cell>
        </row>
        <row r="1294">
          <cell r="B1294" t="str">
            <v>Walls</v>
          </cell>
          <cell r="C1294" t="str">
            <v>m3</v>
          </cell>
          <cell r="D1294">
            <v>40</v>
          </cell>
          <cell r="E1294">
            <v>180000</v>
          </cell>
          <cell r="F1294">
            <v>7200000</v>
          </cell>
        </row>
        <row r="1295">
          <cell r="B1295" t="str">
            <v>Horizontal beams</v>
          </cell>
          <cell r="C1295" t="str">
            <v>m3</v>
          </cell>
          <cell r="D1295">
            <v>25</v>
          </cell>
          <cell r="E1295">
            <v>180000</v>
          </cell>
          <cell r="F1295">
            <v>4500000</v>
          </cell>
        </row>
        <row r="1296">
          <cell r="B1296" t="str">
            <v>FORMWORK</v>
          </cell>
          <cell r="C1296">
            <v>0</v>
          </cell>
          <cell r="D1296">
            <v>0</v>
          </cell>
          <cell r="E1296">
            <v>0</v>
          </cell>
          <cell r="F1296">
            <v>0</v>
          </cell>
        </row>
        <row r="1297">
          <cell r="B1297" t="str">
            <v>Steel lined formwork;</v>
          </cell>
          <cell r="C1297">
            <v>0</v>
          </cell>
          <cell r="D1297">
            <v>0</v>
          </cell>
          <cell r="E1297">
            <v>0</v>
          </cell>
          <cell r="F1297">
            <v>0</v>
          </cell>
        </row>
        <row r="1298">
          <cell r="B1298" t="str">
            <v>Sides; columns</v>
          </cell>
          <cell r="C1298" t="str">
            <v>m2</v>
          </cell>
          <cell r="D1298">
            <v>227</v>
          </cell>
          <cell r="E1298">
            <v>9000</v>
          </cell>
          <cell r="F1298">
            <v>2043000</v>
          </cell>
        </row>
        <row r="1299">
          <cell r="B1299" t="str">
            <v>Sides; walls</v>
          </cell>
          <cell r="C1299" t="str">
            <v>m2</v>
          </cell>
          <cell r="D1299">
            <v>404</v>
          </cell>
          <cell r="E1299">
            <v>9000</v>
          </cell>
          <cell r="F1299">
            <v>3636000</v>
          </cell>
        </row>
        <row r="1300">
          <cell r="B1300" t="str">
            <v>Sides; horizontal beams</v>
          </cell>
          <cell r="C1300" t="str">
            <v>m2</v>
          </cell>
          <cell r="D1300">
            <v>150</v>
          </cell>
          <cell r="E1300">
            <v>9000</v>
          </cell>
          <cell r="F1300">
            <v>1350000</v>
          </cell>
        </row>
        <row r="1301">
          <cell r="B1301" t="str">
            <v>REINFORCEMENT</v>
          </cell>
          <cell r="C1301">
            <v>0</v>
          </cell>
          <cell r="D1301">
            <v>0</v>
          </cell>
          <cell r="E1301">
            <v>0</v>
          </cell>
          <cell r="F1301" t="str">
            <v/>
          </cell>
        </row>
        <row r="1302">
          <cell r="B130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302">
            <v>0</v>
          </cell>
          <cell r="D1302">
            <v>0</v>
          </cell>
          <cell r="E1302">
            <v>0</v>
          </cell>
          <cell r="F1302">
            <v>0</v>
          </cell>
        </row>
        <row r="1303">
          <cell r="B1303" t="str">
            <v>32mm ø bars</v>
          </cell>
          <cell r="C1303" t="str">
            <v>kg</v>
          </cell>
          <cell r="D1303">
            <v>5200</v>
          </cell>
          <cell r="E1303">
            <v>1250</v>
          </cell>
          <cell r="F1303">
            <v>6500000</v>
          </cell>
        </row>
        <row r="1304">
          <cell r="B1304" t="str">
            <v>25mm ø bars</v>
          </cell>
          <cell r="C1304" t="str">
            <v>kg</v>
          </cell>
          <cell r="D1304">
            <v>5200</v>
          </cell>
          <cell r="E1304">
            <v>1250</v>
          </cell>
          <cell r="F1304">
            <v>6500000</v>
          </cell>
        </row>
        <row r="1305">
          <cell r="B1305" t="str">
            <v>20mm ø bars</v>
          </cell>
          <cell r="C1305" t="str">
            <v>kg</v>
          </cell>
          <cell r="D1305">
            <v>2600</v>
          </cell>
          <cell r="E1305">
            <v>1250</v>
          </cell>
          <cell r="F1305">
            <v>3250000</v>
          </cell>
        </row>
        <row r="1306">
          <cell r="B1306" t="str">
            <v>16mm ø bars</v>
          </cell>
          <cell r="C1306" t="str">
            <v>kg</v>
          </cell>
          <cell r="D1306">
            <v>900</v>
          </cell>
          <cell r="E1306">
            <v>1250</v>
          </cell>
          <cell r="F1306">
            <v>1125000</v>
          </cell>
        </row>
        <row r="1307">
          <cell r="B1307" t="str">
            <v>12mm ø bars</v>
          </cell>
          <cell r="C1307" t="str">
            <v>kg</v>
          </cell>
          <cell r="D1307">
            <v>3500</v>
          </cell>
          <cell r="E1307">
            <v>1250</v>
          </cell>
          <cell r="F1307">
            <v>4375000</v>
          </cell>
        </row>
        <row r="1308">
          <cell r="B1308" t="str">
            <v>TOTAL ELEMENT Nr. 5 (FRAME) CULTURAL CENTRE</v>
          </cell>
          <cell r="C1308">
            <v>0</v>
          </cell>
          <cell r="D1308">
            <v>0</v>
          </cell>
          <cell r="E1308">
            <v>0</v>
          </cell>
          <cell r="F1308">
            <v>43899000</v>
          </cell>
        </row>
        <row r="1309">
          <cell r="B1309" t="str">
            <v>ELEMENT Nr. 6 (SUSPENDED SLAB) CULTURAL CENTRE</v>
          </cell>
          <cell r="C1309">
            <v>0</v>
          </cell>
          <cell r="D1309">
            <v>0</v>
          </cell>
          <cell r="E1309">
            <v>0</v>
          </cell>
          <cell r="F1309">
            <v>0</v>
          </cell>
        </row>
        <row r="1310">
          <cell r="B1310" t="str">
            <v>CONCRETE WORK</v>
          </cell>
          <cell r="C1310">
            <v>0</v>
          </cell>
          <cell r="D1310">
            <v>0</v>
          </cell>
          <cell r="E1310">
            <v>0</v>
          </cell>
          <cell r="F1310">
            <v>0</v>
          </cell>
        </row>
        <row r="1311">
          <cell r="B1311" t="str">
            <v>Reinforced in-situ concrete; 30MPa</v>
          </cell>
          <cell r="C1311">
            <v>0</v>
          </cell>
          <cell r="D1311">
            <v>0</v>
          </cell>
          <cell r="E1311">
            <v>0</v>
          </cell>
          <cell r="F1311">
            <v>0</v>
          </cell>
        </row>
        <row r="1312">
          <cell r="B1312" t="str">
            <v>250mm thick suspended slab</v>
          </cell>
          <cell r="C1312" t="str">
            <v>m3</v>
          </cell>
          <cell r="D1312">
            <v>91</v>
          </cell>
          <cell r="E1312">
            <v>180000</v>
          </cell>
          <cell r="F1312">
            <v>16380000</v>
          </cell>
        </row>
        <row r="1313">
          <cell r="B1313" t="str">
            <v>FORMWORK</v>
          </cell>
          <cell r="C1313">
            <v>0</v>
          </cell>
          <cell r="D1313">
            <v>0</v>
          </cell>
          <cell r="E1313">
            <v>0</v>
          </cell>
          <cell r="F1313">
            <v>0</v>
          </cell>
        </row>
        <row r="1314">
          <cell r="B1314" t="str">
            <v>Steel lined formwork;</v>
          </cell>
          <cell r="C1314">
            <v>0</v>
          </cell>
          <cell r="D1314">
            <v>0</v>
          </cell>
          <cell r="E1314">
            <v>0</v>
          </cell>
          <cell r="F1314">
            <v>0</v>
          </cell>
        </row>
        <row r="1315">
          <cell r="B1315" t="str">
            <v>Soffites; 200mm thick slabs</v>
          </cell>
          <cell r="C1315" t="str">
            <v>m2</v>
          </cell>
          <cell r="D1315">
            <v>365</v>
          </cell>
          <cell r="E1315">
            <v>9000</v>
          </cell>
          <cell r="F1315">
            <v>3285000</v>
          </cell>
        </row>
        <row r="1316">
          <cell r="B1316" t="str">
            <v>Edges; slab on grade 150 - 225mm high</v>
          </cell>
          <cell r="C1316" t="str">
            <v>m</v>
          </cell>
          <cell r="D1316">
            <v>79</v>
          </cell>
          <cell r="E1316">
            <v>3000</v>
          </cell>
          <cell r="F1316">
            <v>237000</v>
          </cell>
        </row>
        <row r="1317">
          <cell r="B1317" t="str">
            <v>REINFORCEMENT</v>
          </cell>
          <cell r="C1317">
            <v>0</v>
          </cell>
          <cell r="D1317">
            <v>0</v>
          </cell>
          <cell r="E1317">
            <v>0</v>
          </cell>
          <cell r="F1317">
            <v>0</v>
          </cell>
        </row>
        <row r="1318">
          <cell r="B1318"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318">
            <v>0</v>
          </cell>
          <cell r="D1318">
            <v>0</v>
          </cell>
          <cell r="E1318">
            <v>0</v>
          </cell>
          <cell r="F1318">
            <v>0</v>
          </cell>
        </row>
        <row r="1319">
          <cell r="B1319" t="str">
            <v>16mm ø bars</v>
          </cell>
          <cell r="C1319" t="str">
            <v>kg</v>
          </cell>
          <cell r="D1319">
            <v>5890</v>
          </cell>
          <cell r="E1319">
            <v>1250</v>
          </cell>
          <cell r="F1319">
            <v>7362500</v>
          </cell>
        </row>
        <row r="1320">
          <cell r="B1320" t="str">
            <v>12mm ø bars</v>
          </cell>
          <cell r="C1320" t="str">
            <v>kg</v>
          </cell>
          <cell r="D1320">
            <v>4420</v>
          </cell>
          <cell r="E1320">
            <v>1250</v>
          </cell>
          <cell r="F1320">
            <v>5525000</v>
          </cell>
        </row>
        <row r="1321">
          <cell r="B1321" t="str">
            <v>BACKING</v>
          </cell>
          <cell r="C1321">
            <v>0</v>
          </cell>
          <cell r="D1321">
            <v>0</v>
          </cell>
          <cell r="E1321">
            <v>0</v>
          </cell>
          <cell r="F1321">
            <v>0</v>
          </cell>
        </row>
        <row r="1322">
          <cell r="B1322" t="str">
            <v xml:space="preserve">Roof screeds, cement, sand (1:4) with approved liquid waterproofing admixture "Sika" or equal and approved; laid to falls and crossfalls on concrete </v>
          </cell>
          <cell r="C1322">
            <v>0</v>
          </cell>
          <cell r="D1322">
            <v>0</v>
          </cell>
          <cell r="E1322">
            <v>0</v>
          </cell>
          <cell r="F1322">
            <v>0</v>
          </cell>
        </row>
        <row r="1323">
          <cell r="B1323" t="str">
            <v>50mm thick (average) screeds</v>
          </cell>
          <cell r="C1323" t="str">
            <v>m2</v>
          </cell>
          <cell r="D1323">
            <v>0</v>
          </cell>
          <cell r="E1323">
            <v>9700</v>
          </cell>
          <cell r="F1323">
            <v>0</v>
          </cell>
        </row>
        <row r="1324">
          <cell r="B1324" t="str">
            <v>TWO LAYERS 4mm thick (each) EPDM APP modified bituminous water proofing membrane, reinforced with polyester, fully bonded and torch applied onto solvent base primer conforming to ASTMD- 41 applied in accordance with manufacturers instructions; to</v>
          </cell>
          <cell r="C1324">
            <v>0</v>
          </cell>
          <cell r="D1324">
            <v>0</v>
          </cell>
          <cell r="E1324">
            <v>0</v>
          </cell>
          <cell r="F1324" t="str">
            <v/>
          </cell>
        </row>
        <row r="1325">
          <cell r="B1325" t="str">
            <v>Roofs</v>
          </cell>
          <cell r="C1325" t="str">
            <v>m2</v>
          </cell>
          <cell r="D1325">
            <v>365</v>
          </cell>
          <cell r="E1325">
            <v>16900</v>
          </cell>
          <cell r="F1325">
            <v>6168500</v>
          </cell>
        </row>
        <row r="1326">
          <cell r="B1326" t="str">
            <v xml:space="preserve">Cement and sand (1:4) protective screeds to receive finishes (ms) on concrete to : </v>
          </cell>
          <cell r="C1326">
            <v>0</v>
          </cell>
          <cell r="D1326">
            <v>0</v>
          </cell>
          <cell r="E1326">
            <v>0</v>
          </cell>
          <cell r="F1326">
            <v>0</v>
          </cell>
        </row>
        <row r="1327">
          <cell r="B1327" t="str">
            <v>30mm thick floor screed laid to falls and cross falls</v>
          </cell>
          <cell r="C1327" t="str">
            <v>m2</v>
          </cell>
          <cell r="D1327">
            <v>365</v>
          </cell>
          <cell r="E1327">
            <v>7850</v>
          </cell>
          <cell r="F1327">
            <v>2865250</v>
          </cell>
        </row>
        <row r="1328">
          <cell r="B1328" t="str">
            <v>TOTAL ELEMENT Nr. 6 (SUSPENDED SLAB) CULTURAL CENTRE</v>
          </cell>
          <cell r="C1328">
            <v>0</v>
          </cell>
          <cell r="D1328">
            <v>0</v>
          </cell>
          <cell r="E1328">
            <v>0</v>
          </cell>
          <cell r="F1328">
            <v>41823250</v>
          </cell>
        </row>
        <row r="1329">
          <cell r="B1329" t="str">
            <v>ELEMENT Nr. 7 (STAIRS) CULTURAL CENTRE</v>
          </cell>
          <cell r="C1329">
            <v>0</v>
          </cell>
          <cell r="D1329">
            <v>0</v>
          </cell>
          <cell r="E1329">
            <v>0</v>
          </cell>
          <cell r="F1329">
            <v>0</v>
          </cell>
        </row>
        <row r="1330">
          <cell r="B1330" t="str">
            <v>STAIRS</v>
          </cell>
          <cell r="C1330">
            <v>0</v>
          </cell>
          <cell r="D1330">
            <v>0</v>
          </cell>
          <cell r="E1330">
            <v>0</v>
          </cell>
          <cell r="F1330" t="str">
            <v/>
          </cell>
        </row>
        <row r="1331">
          <cell r="B1331" t="str">
            <v>One 2.0m wide stairs from ground floor to first floor, single flight</v>
          </cell>
          <cell r="C1331">
            <v>0</v>
          </cell>
          <cell r="D1331">
            <v>0</v>
          </cell>
          <cell r="E1331">
            <v>0</v>
          </cell>
          <cell r="F1331" t="str">
            <v/>
          </cell>
        </row>
        <row r="1332">
          <cell r="B1332" t="str">
            <v>Sawn hardwood selected and kept clean. Rate for treads inclusive of bolting, sanding, staining and painting/varnishing as described.</v>
          </cell>
          <cell r="C1332">
            <v>0</v>
          </cell>
          <cell r="D1332">
            <v>0</v>
          </cell>
          <cell r="E1332">
            <v>0</v>
          </cell>
          <cell r="F1332" t="str">
            <v/>
          </cell>
        </row>
        <row r="1333">
          <cell r="B1333" t="str">
            <v>300 x 75mm Thick tread 2 000mm long finished on top, front edge, one end and 50mm wide return along bottom edge, with 50mm non-slip carborundum insert in top</v>
          </cell>
          <cell r="C1333" t="str">
            <v>nr</v>
          </cell>
          <cell r="D1333">
            <v>19</v>
          </cell>
          <cell r="E1333">
            <v>62000</v>
          </cell>
          <cell r="F1333">
            <v>1178000</v>
          </cell>
        </row>
        <row r="1334">
          <cell r="B1334" t="str">
            <v>Design, supply, install, testing and commissioning as approved by the architect</v>
          </cell>
          <cell r="C1334">
            <v>0</v>
          </cell>
          <cell r="D1334">
            <v>0</v>
          </cell>
          <cell r="E1334">
            <v>0</v>
          </cell>
          <cell r="F1334">
            <v>0</v>
          </cell>
        </row>
        <row r="1335">
          <cell r="B1335" t="str">
            <v>Glass balustrade to Stairs</v>
          </cell>
          <cell r="C1335">
            <v>0</v>
          </cell>
          <cell r="D1335">
            <v>0</v>
          </cell>
          <cell r="E1335">
            <v>0</v>
          </cell>
          <cell r="F1335" t="str">
            <v/>
          </cell>
        </row>
        <row r="1336">
          <cell r="B1336" t="str">
            <v>1200mm High (straight and sloping) balustrade comprising 50 x 50 x 3mm thick Square Hollow Section brushed stainless steel grade 304 balusters at 900mm centres : balusters core drilled and epoxy anchored into concrete slab and treads, averagely 100mm deep : 50mm Diameter Grade 304 brushed stainless steel handrail neatly weld fixed from underside with non-exposed fixings to balusters : Balustrade infilled with 900mm high 15mm thick TOUGHENED "Saint Gobain" Extra Clear Glass fixed to balusters with appropriate brushed stainless steel glass clamps : Include for 10mm thick Brushed stainless steel flashing cap to bottoms of balustrade : all in accordance with Architect's Balustrade Details Drawings</v>
          </cell>
          <cell r="C1336" t="str">
            <v>lm</v>
          </cell>
          <cell r="D1336">
            <v>16</v>
          </cell>
          <cell r="E1336">
            <v>342556</v>
          </cell>
          <cell r="F1336">
            <v>5480896</v>
          </cell>
        </row>
        <row r="1337">
          <cell r="B1337" t="str">
            <v>TOTAL ELEMENT Nr. 7 (STAIRS) CULTURAL CENTRE</v>
          </cell>
          <cell r="C1337">
            <v>0</v>
          </cell>
          <cell r="D1337">
            <v>0</v>
          </cell>
          <cell r="E1337">
            <v>0</v>
          </cell>
          <cell r="F1337">
            <v>6658896</v>
          </cell>
        </row>
        <row r="1338">
          <cell r="B1338" t="str">
            <v>ELEMENT Nr. 10 (WINDOWS) CULTURAL CENTRE</v>
          </cell>
          <cell r="C1338">
            <v>0</v>
          </cell>
          <cell r="D1338">
            <v>0</v>
          </cell>
          <cell r="E1338">
            <v>0</v>
          </cell>
          <cell r="F1338">
            <v>0</v>
          </cell>
        </row>
        <row r="1339">
          <cell r="B1339" t="str">
            <v>ALUMINIUM UNITS</v>
          </cell>
          <cell r="C1339">
            <v>0</v>
          </cell>
          <cell r="D1339">
            <v>0</v>
          </cell>
          <cell r="E1339">
            <v>0</v>
          </cell>
          <cell r="F1339">
            <v>0</v>
          </cell>
        </row>
        <row r="1340">
          <cell r="B1340"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1340">
            <v>0</v>
          </cell>
          <cell r="D1340">
            <v>0</v>
          </cell>
          <cell r="E1340">
            <v>0</v>
          </cell>
          <cell r="F1340">
            <v>0</v>
          </cell>
        </row>
        <row r="1341">
          <cell r="B1341" t="str">
            <v>Window type W1; size 7 900 x 2 400mm high</v>
          </cell>
          <cell r="C1341" t="str">
            <v>m2</v>
          </cell>
          <cell r="D1341">
            <v>19</v>
          </cell>
          <cell r="E1341">
            <v>300000</v>
          </cell>
          <cell r="F1341">
            <v>5700000</v>
          </cell>
        </row>
        <row r="1342">
          <cell r="B1342" t="str">
            <v>Window type W2; size 6 900 x 2 000mm high</v>
          </cell>
          <cell r="C1342" t="str">
            <v>m2</v>
          </cell>
          <cell r="D1342">
            <v>14</v>
          </cell>
          <cell r="E1342">
            <v>300000</v>
          </cell>
          <cell r="F1342">
            <v>4200000</v>
          </cell>
        </row>
        <row r="1343">
          <cell r="B1343" t="str">
            <v>Window type W3; size 5 900 x 1 270mm high</v>
          </cell>
          <cell r="C1343" t="str">
            <v>m2</v>
          </cell>
          <cell r="D1343">
            <v>7</v>
          </cell>
          <cell r="E1343">
            <v>300000</v>
          </cell>
          <cell r="F1343">
            <v>2100000</v>
          </cell>
        </row>
        <row r="1344">
          <cell r="B1344" t="str">
            <v>Window type W4; size 1 870 x 2 950mm high</v>
          </cell>
          <cell r="C1344" t="str">
            <v>m2</v>
          </cell>
          <cell r="D1344">
            <v>6</v>
          </cell>
          <cell r="E1344">
            <v>300000</v>
          </cell>
          <cell r="F1344">
            <v>1800000</v>
          </cell>
        </row>
        <row r="1345">
          <cell r="B1345" t="str">
            <v>Window type W5; size 7 900 x 550mm high</v>
          </cell>
          <cell r="C1345" t="str">
            <v>m2</v>
          </cell>
          <cell r="D1345">
            <v>4</v>
          </cell>
          <cell r="E1345">
            <v>300000</v>
          </cell>
          <cell r="F1345">
            <v>1200000</v>
          </cell>
        </row>
        <row r="1346">
          <cell r="B1346" t="str">
            <v>Window type W6; size 7 900 x 800mm high</v>
          </cell>
          <cell r="C1346" t="str">
            <v>m2</v>
          </cell>
          <cell r="D1346">
            <v>6</v>
          </cell>
          <cell r="E1346">
            <v>300000</v>
          </cell>
          <cell r="F1346">
            <v>1800000</v>
          </cell>
        </row>
        <row r="1347">
          <cell r="B1347" t="str">
            <v>Window type W7; size 6 900 x 800mm high</v>
          </cell>
          <cell r="C1347" t="str">
            <v>m2</v>
          </cell>
          <cell r="D1347">
            <v>6</v>
          </cell>
          <cell r="E1347">
            <v>300000</v>
          </cell>
          <cell r="F1347">
            <v>1800000</v>
          </cell>
        </row>
        <row r="1348">
          <cell r="B1348" t="str">
            <v>GLASS ENCLOSURE</v>
          </cell>
          <cell r="C1348">
            <v>0</v>
          </cell>
          <cell r="D1348">
            <v>0</v>
          </cell>
          <cell r="E1348">
            <v>0</v>
          </cell>
          <cell r="F1348">
            <v>0</v>
          </cell>
        </row>
        <row r="1349">
          <cell r="B1349" t="str">
            <v>Glass enclosure system; patio enclosure as Corso Ultima by Alukov or approved equal.</v>
          </cell>
          <cell r="C1349">
            <v>0</v>
          </cell>
          <cell r="D1349">
            <v>0</v>
          </cell>
          <cell r="E1349">
            <v>0</v>
          </cell>
          <cell r="F1349">
            <v>0</v>
          </cell>
        </row>
        <row r="1350">
          <cell r="B1350" t="str">
            <v>Window type W8; size 5 900 x 800mm high</v>
          </cell>
          <cell r="C1350" t="str">
            <v>m2</v>
          </cell>
          <cell r="D1350">
            <v>34</v>
          </cell>
          <cell r="E1350">
            <v>300000</v>
          </cell>
          <cell r="F1350">
            <v>10200000</v>
          </cell>
        </row>
        <row r="1351">
          <cell r="B1351" t="str">
            <v>TOTAL ELEMENT Nr. 10 (WINDOWS) CULTURAL CENTRE</v>
          </cell>
          <cell r="C1351">
            <v>0</v>
          </cell>
          <cell r="D1351">
            <v>0</v>
          </cell>
          <cell r="E1351">
            <v>0</v>
          </cell>
          <cell r="F1351">
            <v>28800000</v>
          </cell>
        </row>
        <row r="1352">
          <cell r="B1352" t="str">
            <v>ELEMENT Nr. 11 (DOORS) CULTURAL CENTRE</v>
          </cell>
          <cell r="C1352">
            <v>0</v>
          </cell>
          <cell r="D1352">
            <v>0</v>
          </cell>
          <cell r="E1352">
            <v>0</v>
          </cell>
          <cell r="F1352">
            <v>0</v>
          </cell>
        </row>
        <row r="1353">
          <cell r="B1353" t="str">
            <v>ALUMINIUM UNITS</v>
          </cell>
          <cell r="C1353">
            <v>0</v>
          </cell>
          <cell r="D1353">
            <v>0</v>
          </cell>
          <cell r="E1353">
            <v>0</v>
          </cell>
          <cell r="F1353">
            <v>0</v>
          </cell>
        </row>
        <row r="1354">
          <cell r="B1354"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1354">
            <v>0</v>
          </cell>
          <cell r="D1354">
            <v>0</v>
          </cell>
          <cell r="E1354">
            <v>0</v>
          </cell>
          <cell r="F1354">
            <v>0</v>
          </cell>
        </row>
        <row r="1355">
          <cell r="B1355" t="str">
            <v>Door type D1; size 15 000 x 3 000mm high</v>
          </cell>
          <cell r="C1355" t="str">
            <v>m2</v>
          </cell>
          <cell r="D1355">
            <v>75</v>
          </cell>
          <cell r="E1355">
            <v>300000</v>
          </cell>
          <cell r="F1355">
            <v>22500000</v>
          </cell>
        </row>
        <row r="1356">
          <cell r="B1356" t="str">
            <v>Door type D2; size 900 x 2 400mm high</v>
          </cell>
          <cell r="C1356" t="str">
            <v>m3</v>
          </cell>
          <cell r="D1356">
            <v>6</v>
          </cell>
          <cell r="E1356">
            <v>300000</v>
          </cell>
          <cell r="F1356">
            <v>1800000</v>
          </cell>
        </row>
        <row r="1357">
          <cell r="B1357" t="str">
            <v>Door type D3; size 2 180 x 2 400mm high</v>
          </cell>
          <cell r="C1357" t="str">
            <v>m4</v>
          </cell>
          <cell r="D1357">
            <v>5</v>
          </cell>
          <cell r="E1357">
            <v>300000</v>
          </cell>
          <cell r="F1357">
            <v>1500000</v>
          </cell>
        </row>
        <row r="1358">
          <cell r="B1358" t="str">
            <v>TOTAL ELEMENT Nr. 11 (DOORS) CULTURAL CENTRE</v>
          </cell>
          <cell r="C1358">
            <v>0</v>
          </cell>
          <cell r="D1358">
            <v>0</v>
          </cell>
          <cell r="E1358">
            <v>0</v>
          </cell>
          <cell r="F1358">
            <v>25800000</v>
          </cell>
        </row>
        <row r="1359">
          <cell r="B1359" t="str">
            <v>ELEMENT Nr. 12 (INTERNAL WALLS) CULTURAL CENTRE</v>
          </cell>
          <cell r="C1359">
            <v>0</v>
          </cell>
          <cell r="D1359">
            <v>0</v>
          </cell>
          <cell r="E1359">
            <v>0</v>
          </cell>
          <cell r="F1359">
            <v>0</v>
          </cell>
        </row>
        <row r="1360">
          <cell r="B1360" t="str">
            <v>MASONRY</v>
          </cell>
          <cell r="C1360">
            <v>0</v>
          </cell>
          <cell r="D1360">
            <v>0</v>
          </cell>
          <cell r="E1360">
            <v>0</v>
          </cell>
          <cell r="F1360">
            <v>0</v>
          </cell>
        </row>
        <row r="1361">
          <cell r="B1361" t="str">
            <v>Concrete masonry units; cellular: including 20 gauge hoop iron reinforcement and column-wall ties : one end cast into concrete : other end built into walling in alternate courses: bedded, jointed and pointed in cement and sand (1:4) mortar : to</v>
          </cell>
          <cell r="C1361">
            <v>0</v>
          </cell>
          <cell r="D1361">
            <v>0</v>
          </cell>
          <cell r="E1361">
            <v>0</v>
          </cell>
          <cell r="F1361">
            <v>0</v>
          </cell>
        </row>
        <row r="1362">
          <cell r="B1362" t="str">
            <v>15MPa concrete filling into CMUs</v>
          </cell>
          <cell r="C1362" t="str">
            <v>m3</v>
          </cell>
          <cell r="D1362">
            <v>6</v>
          </cell>
          <cell r="E1362">
            <v>140000</v>
          </cell>
          <cell r="F1362">
            <v>840000</v>
          </cell>
        </row>
        <row r="1363">
          <cell r="B1363" t="str">
            <v>200mm thick walling</v>
          </cell>
          <cell r="C1363" t="str">
            <v>m2</v>
          </cell>
          <cell r="D1363">
            <v>30</v>
          </cell>
          <cell r="E1363">
            <v>24000</v>
          </cell>
          <cell r="F1363">
            <v>720000</v>
          </cell>
        </row>
        <row r="1364">
          <cell r="B1364" t="str">
            <v>150mm thick walling</v>
          </cell>
          <cell r="C1364" t="str">
            <v>m2</v>
          </cell>
          <cell r="D1364">
            <v>90</v>
          </cell>
          <cell r="E1364">
            <v>22000</v>
          </cell>
          <cell r="F1364">
            <v>1980000</v>
          </cell>
        </row>
        <row r="1365">
          <cell r="B1365" t="str">
            <v>Wall reinforcement; 12mm dia bars</v>
          </cell>
          <cell r="C1365" t="str">
            <v>kg</v>
          </cell>
          <cell r="D1365">
            <v>720</v>
          </cell>
          <cell r="E1365">
            <v>1250</v>
          </cell>
          <cell r="F1365">
            <v>900000</v>
          </cell>
        </row>
        <row r="1366">
          <cell r="B1366" t="str">
            <v>TOILET PARTITIONS</v>
          </cell>
          <cell r="C1366">
            <v>0</v>
          </cell>
          <cell r="D1366">
            <v>0</v>
          </cell>
          <cell r="E1366">
            <v>0</v>
          </cell>
          <cell r="F1366">
            <v>0</v>
          </cell>
        </row>
        <row r="1367">
          <cell r="B1367" t="str">
            <v>45mm powder coated aluminium partitions : complete with and including 100 x 50mm frames : infilled with metal partitions : fixed to blockwork or concrete : all to Architect's approval</v>
          </cell>
          <cell r="C1367">
            <v>0</v>
          </cell>
          <cell r="D1367">
            <v>0</v>
          </cell>
          <cell r="E1367">
            <v>0</v>
          </cell>
          <cell r="F1367">
            <v>0</v>
          </cell>
        </row>
        <row r="1368">
          <cell r="B1368" t="str">
            <v>Toilet Partitions</v>
          </cell>
          <cell r="C1368" t="str">
            <v>m²</v>
          </cell>
          <cell r="D1368">
            <v>65</v>
          </cell>
          <cell r="E1368">
            <v>125000</v>
          </cell>
          <cell r="F1368">
            <v>8125000</v>
          </cell>
        </row>
        <row r="1369">
          <cell r="B1369" t="str">
            <v>Doors to match toilet partitions 750 x 2400mm high; complete with all ironmongery.</v>
          </cell>
          <cell r="C1369" t="str">
            <v>nr</v>
          </cell>
          <cell r="D1369">
            <v>2</v>
          </cell>
          <cell r="E1369">
            <v>449999.99999999994</v>
          </cell>
          <cell r="F1369">
            <v>899999.99999999988</v>
          </cell>
        </row>
        <row r="1370">
          <cell r="B1370" t="str">
            <v>Doors to match toilet partitions 600 x 2400mm high; complete with all ironmongery.</v>
          </cell>
          <cell r="C1370" t="str">
            <v>nr</v>
          </cell>
          <cell r="D1370">
            <v>3</v>
          </cell>
          <cell r="E1370">
            <v>360000</v>
          </cell>
          <cell r="F1370">
            <v>1080000</v>
          </cell>
        </row>
        <row r="1371">
          <cell r="B1371" t="str">
            <v>TOTAL ELEMENT Nr. 12 (INTERNAL WALLS) CULTURAL CENTRE</v>
          </cell>
          <cell r="C1371">
            <v>0</v>
          </cell>
          <cell r="D1371">
            <v>0</v>
          </cell>
          <cell r="E1371">
            <v>0</v>
          </cell>
          <cell r="F1371">
            <v>14545000</v>
          </cell>
        </row>
        <row r="1372">
          <cell r="B1372" t="str">
            <v>ELEMENT Nr. 13 (CEILING FINISHES) CULTURAL CENTRE</v>
          </cell>
          <cell r="C1372">
            <v>0</v>
          </cell>
          <cell r="D1372">
            <v>0</v>
          </cell>
          <cell r="E1372">
            <v>0</v>
          </cell>
          <cell r="F1372">
            <v>0</v>
          </cell>
        </row>
        <row r="1373">
          <cell r="B1373" t="str">
            <v>IN-SITU FINISHINGS</v>
          </cell>
          <cell r="C1373">
            <v>0</v>
          </cell>
          <cell r="D1373">
            <v>0</v>
          </cell>
          <cell r="E1373">
            <v>0</v>
          </cell>
          <cell r="F1373">
            <v>0</v>
          </cell>
        </row>
        <row r="1374">
          <cell r="B1374" t="str">
            <v>SUSPENDED CEILINGS</v>
          </cell>
          <cell r="C1374">
            <v>0</v>
          </cell>
          <cell r="D1374">
            <v>0</v>
          </cell>
          <cell r="E1374">
            <v>0</v>
          </cell>
          <cell r="F1374">
            <v>0</v>
          </cell>
        </row>
        <row r="1375">
          <cell r="B1375" t="str">
            <v>12mm thick Suspended gypsum plasterboard ceiling : taped and filled joints : on and including pressed metal suspended brandering system at 600mm centres both ways with brandering end trims as specified : allow for all necessary stiffeners or bearers where directed: allow for all cutting and trimming to light fittings, AC unit or other equipments as required (all quantities measured flat overall over light fittings): allow for all vertical and horizontal trims: all to Architect's Approval</v>
          </cell>
          <cell r="C1375">
            <v>0</v>
          </cell>
          <cell r="D1375">
            <v>0</v>
          </cell>
          <cell r="E1375">
            <v>0</v>
          </cell>
          <cell r="F1375">
            <v>0</v>
          </cell>
        </row>
        <row r="1376">
          <cell r="B1376" t="str">
            <v>Drop gypsum ceiling type C8.1;  to Architects details.</v>
          </cell>
          <cell r="C1376" t="str">
            <v>m2</v>
          </cell>
          <cell r="D1376">
            <v>36</v>
          </cell>
          <cell r="E1376">
            <v>35000</v>
          </cell>
          <cell r="F1376">
            <v>1260000</v>
          </cell>
        </row>
        <row r="1377">
          <cell r="B1377" t="str">
            <v>22mm "Donn" or equal approved plaster trim, white polyester powder coated aluminium perimeter shadowline</v>
          </cell>
          <cell r="C1377" t="str">
            <v>lm</v>
          </cell>
          <cell r="D1377">
            <v>35</v>
          </cell>
          <cell r="E1377">
            <v>17500</v>
          </cell>
          <cell r="F1377">
            <v>612500</v>
          </cell>
        </row>
        <row r="1378">
          <cell r="B1378" t="str">
            <v xml:space="preserve">76 x 19mm "Armstrong Woodworks Linear" solid wood slatted ceiling system or similar approved spaced at 50mm centres installed in accordance to specialist specifications to unders side of concrete slab, including all framing as per drawings and all accessories, etc </v>
          </cell>
          <cell r="C1378">
            <v>0</v>
          </cell>
          <cell r="D1378">
            <v>0</v>
          </cell>
          <cell r="E1378">
            <v>0</v>
          </cell>
          <cell r="F1378">
            <v>0</v>
          </cell>
        </row>
        <row r="1379">
          <cell r="B1379" t="str">
            <v>Drop gypsum ceiling type C1.1;  to Architects details.</v>
          </cell>
          <cell r="C1379" t="str">
            <v>m2</v>
          </cell>
          <cell r="D1379">
            <v>270</v>
          </cell>
          <cell r="E1379">
            <v>35000</v>
          </cell>
          <cell r="F1379">
            <v>9450000</v>
          </cell>
        </row>
        <row r="1380">
          <cell r="B1380" t="str">
            <v>22mm "Donn" or equal approved plaster trim, white polyester powder coated aluminium perimeter shadowline</v>
          </cell>
          <cell r="C1380" t="str">
            <v>lm</v>
          </cell>
          <cell r="D1380">
            <v>87</v>
          </cell>
          <cell r="E1380">
            <v>17500</v>
          </cell>
          <cell r="F1380">
            <v>1522500</v>
          </cell>
        </row>
        <row r="1381">
          <cell r="B1381" t="str">
            <v>FINISHES</v>
          </cell>
          <cell r="C1381">
            <v>0</v>
          </cell>
          <cell r="D1381">
            <v>0</v>
          </cell>
          <cell r="E1381">
            <v>0</v>
          </cell>
          <cell r="F1381" t="str">
            <v/>
          </cell>
        </row>
        <row r="1382">
          <cell r="B1382" t="str">
            <v>Plaster: 9mm first coat of cement/lime putty/sand (1:2:9): 6mm second coat of cement/lime putty/sand (1:1:6): steel trowelled: to</v>
          </cell>
          <cell r="C1382">
            <v>0</v>
          </cell>
          <cell r="D1382">
            <v>0</v>
          </cell>
          <cell r="E1382">
            <v>0</v>
          </cell>
          <cell r="F1382">
            <v>0</v>
          </cell>
        </row>
        <row r="1383">
          <cell r="B1383" t="str">
            <v>Concrete soffites</v>
          </cell>
          <cell r="C1383" t="str">
            <v>m2</v>
          </cell>
          <cell r="D1383">
            <v>515</v>
          </cell>
          <cell r="E1383">
            <v>4000</v>
          </cell>
          <cell r="F1383">
            <v>2060000</v>
          </cell>
        </row>
        <row r="1384">
          <cell r="B1384" t="str">
            <v>PAINTING AND SIMILAR WORKS</v>
          </cell>
          <cell r="C1384">
            <v>0</v>
          </cell>
          <cell r="D1384">
            <v>0</v>
          </cell>
          <cell r="E1384">
            <v>0</v>
          </cell>
          <cell r="F1384" t="str">
            <v/>
          </cell>
        </row>
        <row r="1385">
          <cell r="B1385" t="str">
            <v>Prepare surfaces, apply one undercoat, and three finishing coats of low luster paint as Morguard low luster or approved equal: on masonry and concrete surfaces: to</v>
          </cell>
          <cell r="C1385">
            <v>0</v>
          </cell>
          <cell r="D1385">
            <v>0</v>
          </cell>
          <cell r="E1385">
            <v>0</v>
          </cell>
          <cell r="F1385" t="str">
            <v/>
          </cell>
        </row>
        <row r="1386">
          <cell r="B1386" t="str">
            <v>Concrete soffites</v>
          </cell>
          <cell r="C1386" t="str">
            <v>m2</v>
          </cell>
          <cell r="D1386">
            <v>515</v>
          </cell>
          <cell r="E1386">
            <v>4000</v>
          </cell>
          <cell r="F1386">
            <v>2060000</v>
          </cell>
        </row>
        <row r="1387">
          <cell r="B1387" t="str">
            <v>TOTAL ELEMENT Nr. 13 (CEILING FINISHES) CULTURAL CENTRE</v>
          </cell>
          <cell r="C1387">
            <v>0</v>
          </cell>
          <cell r="D1387">
            <v>0</v>
          </cell>
          <cell r="E1387">
            <v>0</v>
          </cell>
          <cell r="F1387">
            <v>16965000</v>
          </cell>
        </row>
        <row r="1388">
          <cell r="B1388" t="str">
            <v>ELEMENT Nr. 14 (WALL FINISHES) CULTURAL CENTRE</v>
          </cell>
          <cell r="C1388">
            <v>0</v>
          </cell>
          <cell r="D1388">
            <v>0</v>
          </cell>
          <cell r="E1388">
            <v>0</v>
          </cell>
          <cell r="F1388">
            <v>0</v>
          </cell>
        </row>
        <row r="1389">
          <cell r="B1389" t="str">
            <v>IN-SITU FINISHINGS</v>
          </cell>
          <cell r="C1389">
            <v>0</v>
          </cell>
          <cell r="D1389">
            <v>0</v>
          </cell>
          <cell r="E1389">
            <v>0</v>
          </cell>
          <cell r="F1389" t="str">
            <v/>
          </cell>
        </row>
        <row r="1390">
          <cell r="B1390" t="str">
            <v>Cement and sand backing (1:4), wood trowel finish:-</v>
          </cell>
          <cell r="C1390">
            <v>0</v>
          </cell>
          <cell r="D1390">
            <v>0</v>
          </cell>
          <cell r="E1390">
            <v>0</v>
          </cell>
          <cell r="F1390">
            <v>0</v>
          </cell>
        </row>
        <row r="1391">
          <cell r="B1391" t="str">
            <v>15mm thick to receive porcelain tiles</v>
          </cell>
          <cell r="C1391" t="str">
            <v>m2</v>
          </cell>
          <cell r="D1391">
            <v>80</v>
          </cell>
          <cell r="E1391">
            <v>4000</v>
          </cell>
          <cell r="F1391">
            <v>320000</v>
          </cell>
        </row>
        <row r="1392">
          <cell r="B1392" t="str">
            <v>FINISHES</v>
          </cell>
          <cell r="C1392">
            <v>0</v>
          </cell>
          <cell r="D1392">
            <v>0</v>
          </cell>
          <cell r="E1392">
            <v>0</v>
          </cell>
          <cell r="F1392" t="str">
            <v/>
          </cell>
        </row>
        <row r="1393">
          <cell r="B1393" t="str">
            <v>Plaster: 9mm first coat of cement/lime putty/sand (1:2:9): 6mm second coat of cement/lime putty/sand (1:1:6): steel trowelled: to</v>
          </cell>
          <cell r="C1393">
            <v>0</v>
          </cell>
          <cell r="D1393">
            <v>0</v>
          </cell>
          <cell r="E1393">
            <v>0</v>
          </cell>
          <cell r="F1393">
            <v>0</v>
          </cell>
        </row>
        <row r="1394">
          <cell r="B1394" t="str">
            <v>Masonry and concrete surfaces</v>
          </cell>
          <cell r="C1394" t="str">
            <v>m2</v>
          </cell>
          <cell r="D1394">
            <v>530</v>
          </cell>
          <cell r="E1394">
            <v>4000</v>
          </cell>
          <cell r="F1394">
            <v>2120000</v>
          </cell>
        </row>
        <row r="1395">
          <cell r="B1395" t="str">
            <v>Prepare surfaces fill cracks and holes; apply two coats of putty upto 1.5mm thick; smooth finish to receive paint.</v>
          </cell>
          <cell r="C1395">
            <v>0</v>
          </cell>
          <cell r="D1395">
            <v>0</v>
          </cell>
          <cell r="E1395">
            <v>0</v>
          </cell>
          <cell r="F1395" t="str">
            <v/>
          </cell>
        </row>
        <row r="1396">
          <cell r="B1396" t="str">
            <v>Concrete surfaces</v>
          </cell>
          <cell r="C1396" t="str">
            <v>m2</v>
          </cell>
          <cell r="D1396">
            <v>531</v>
          </cell>
          <cell r="E1396">
            <v>3840</v>
          </cell>
          <cell r="F1396">
            <v>2039040</v>
          </cell>
        </row>
        <row r="1397">
          <cell r="B1397" t="str">
            <v>Porcelain tile slab; size 14.5mm thick; as Jewels / Onyx by Mirage or approved equal; grouting with waterproof matching cement; internal;</v>
          </cell>
          <cell r="C1397">
            <v>0</v>
          </cell>
          <cell r="D1397">
            <v>0</v>
          </cell>
          <cell r="E1397">
            <v>0</v>
          </cell>
          <cell r="F1397" t="str">
            <v/>
          </cell>
        </row>
        <row r="1398">
          <cell r="B1398" t="str">
            <v>Walls</v>
          </cell>
          <cell r="C1398" t="str">
            <v>m2</v>
          </cell>
          <cell r="D1398">
            <v>80</v>
          </cell>
          <cell r="E1398">
            <v>35000</v>
          </cell>
          <cell r="F1398">
            <v>2800000</v>
          </cell>
        </row>
        <row r="1399">
          <cell r="B1399" t="str">
            <v>Wood Cladding</v>
          </cell>
          <cell r="C1399">
            <v>0</v>
          </cell>
          <cell r="D1399">
            <v>0</v>
          </cell>
          <cell r="E1399">
            <v>0</v>
          </cell>
          <cell r="F1399">
            <v>0</v>
          </cell>
        </row>
        <row r="1400">
          <cell r="B1400" t="str">
            <v>Solid engineered oak floor planks as OGGIE SA clad to walls complete with an aged brass halo light panel, including Rwandan weave patterns (imigongo)</v>
          </cell>
          <cell r="C1400" t="str">
            <v>m2</v>
          </cell>
          <cell r="D1400">
            <v>530</v>
          </cell>
          <cell r="E1400">
            <v>96600</v>
          </cell>
          <cell r="F1400">
            <v>4540200</v>
          </cell>
        </row>
        <row r="1401">
          <cell r="B1401" t="str">
            <v>PAINTING AND SIMILAR WORKS</v>
          </cell>
          <cell r="C1401">
            <v>0</v>
          </cell>
          <cell r="D1401">
            <v>0</v>
          </cell>
          <cell r="E1401">
            <v>0</v>
          </cell>
          <cell r="F1401" t="str">
            <v/>
          </cell>
        </row>
        <row r="1402">
          <cell r="B1402" t="str">
            <v>Prepare surfaces, apply one undercoat, and three finishing coats of eggshell paint as Coronado tough walls or approved equal: on masonry and concrete surfaces: to</v>
          </cell>
          <cell r="C1402">
            <v>0</v>
          </cell>
          <cell r="D1402">
            <v>0</v>
          </cell>
          <cell r="E1402">
            <v>0</v>
          </cell>
          <cell r="F1402" t="str">
            <v/>
          </cell>
        </row>
        <row r="1403">
          <cell r="B1403" t="str">
            <v>Masonry and concrete surfaces</v>
          </cell>
          <cell r="C1403" t="str">
            <v>m2</v>
          </cell>
          <cell r="D1403">
            <v>530</v>
          </cell>
          <cell r="E1403">
            <v>4000</v>
          </cell>
          <cell r="F1403">
            <v>2120000</v>
          </cell>
        </row>
        <row r="1404">
          <cell r="B1404" t="str">
            <v>Prepare surfaces, apply one undercoat, and three finishing coats of low luster paint as Morguard low luster or approved equal: on masonry and concrete surfaces: to</v>
          </cell>
          <cell r="C1404">
            <v>0</v>
          </cell>
          <cell r="D1404">
            <v>0</v>
          </cell>
          <cell r="E1404">
            <v>0</v>
          </cell>
          <cell r="F1404" t="str">
            <v/>
          </cell>
        </row>
        <row r="1405">
          <cell r="B1405" t="str">
            <v>Concrete surfaces</v>
          </cell>
          <cell r="C1405" t="str">
            <v>m2</v>
          </cell>
          <cell r="D1405">
            <v>531</v>
          </cell>
          <cell r="E1405">
            <v>4000</v>
          </cell>
          <cell r="F1405">
            <v>2124000</v>
          </cell>
        </row>
        <row r="1406">
          <cell r="B1406" t="str">
            <v>TOTAL ELEMENT Nr. 14 (WALL FINISHES) CULTURAL CENTRE</v>
          </cell>
          <cell r="C1406">
            <v>0</v>
          </cell>
          <cell r="D1406">
            <v>0</v>
          </cell>
          <cell r="E1406">
            <v>0</v>
          </cell>
          <cell r="F1406">
            <v>16063240</v>
          </cell>
        </row>
        <row r="1407">
          <cell r="B1407" t="str">
            <v>ELEMENT Nr. 15 (FLOOR FINISHES) CULTURAL CENTRE</v>
          </cell>
          <cell r="C1407">
            <v>0</v>
          </cell>
          <cell r="D1407">
            <v>0</v>
          </cell>
          <cell r="E1407">
            <v>0</v>
          </cell>
          <cell r="F1407">
            <v>0</v>
          </cell>
        </row>
        <row r="1408">
          <cell r="B1408" t="str">
            <v>IN-SITU FINISHINGS</v>
          </cell>
          <cell r="C1408">
            <v>0</v>
          </cell>
          <cell r="D1408">
            <v>0</v>
          </cell>
          <cell r="E1408">
            <v>0</v>
          </cell>
          <cell r="F1408" t="str">
            <v/>
          </cell>
        </row>
        <row r="1409">
          <cell r="B1409" t="str">
            <v>Cement and sand backing (1:4) to falls and crossfalls, wood trowel finish:-</v>
          </cell>
          <cell r="C1409">
            <v>0</v>
          </cell>
          <cell r="D1409">
            <v>0</v>
          </cell>
          <cell r="E1409">
            <v>0</v>
          </cell>
          <cell r="F1409">
            <v>0</v>
          </cell>
        </row>
        <row r="1410">
          <cell r="B1410" t="str">
            <v>30mm thick to receive engineered wood flooring</v>
          </cell>
          <cell r="C1410" t="str">
            <v>m2</v>
          </cell>
          <cell r="D1410">
            <v>270</v>
          </cell>
          <cell r="E1410">
            <v>4000</v>
          </cell>
          <cell r="F1410">
            <v>1080000</v>
          </cell>
        </row>
        <row r="1411">
          <cell r="B1411" t="str">
            <v>30mm thick to receive ceramic tiles</v>
          </cell>
          <cell r="C1411" t="str">
            <v>m2</v>
          </cell>
          <cell r="D1411">
            <v>36</v>
          </cell>
          <cell r="E1411">
            <v>4000</v>
          </cell>
          <cell r="F1411">
            <v>144000</v>
          </cell>
        </row>
        <row r="1412">
          <cell r="B1412" t="str">
            <v>15mm thick to receive granite tiles</v>
          </cell>
          <cell r="C1412" t="str">
            <v>m2</v>
          </cell>
          <cell r="D1412">
            <v>36</v>
          </cell>
          <cell r="E1412">
            <v>3000</v>
          </cell>
          <cell r="F1412">
            <v>108000</v>
          </cell>
        </row>
        <row r="1413">
          <cell r="B1413" t="str">
            <v>East African Granite' or approved equal granite tiles; polished; light grey or off white with black speckles including steel supports to wall.</v>
          </cell>
          <cell r="C1413">
            <v>0</v>
          </cell>
          <cell r="D1413">
            <v>0</v>
          </cell>
          <cell r="E1413">
            <v>0</v>
          </cell>
          <cell r="F1413" t="str">
            <v/>
          </cell>
        </row>
        <row r="1414">
          <cell r="B1414" t="str">
            <v>Granite tiles including grouting and polishing.</v>
          </cell>
          <cell r="C1414" t="str">
            <v>m2</v>
          </cell>
          <cell r="D1414">
            <v>36</v>
          </cell>
          <cell r="E1414">
            <v>65000</v>
          </cell>
          <cell r="F1414">
            <v>2340000</v>
          </cell>
        </row>
        <row r="1415">
          <cell r="B1415" t="str">
            <v>TIMBER FLOORING</v>
          </cell>
          <cell r="C1415">
            <v>0</v>
          </cell>
          <cell r="D1415">
            <v>0</v>
          </cell>
          <cell r="E1415">
            <v>0</v>
          </cell>
          <cell r="F1415">
            <v>0</v>
          </cell>
        </row>
        <row r="1416">
          <cell r="B1416" t="str">
            <v>Solid engineered oak floor planks; size 190 x 1900 x 15mm thick; complete with all underlayment; as CRUDO LIVING or approved equal clad to floors with invisible oil finish complete with an aged brass halo light panel, interior quality.</v>
          </cell>
          <cell r="C1416" t="str">
            <v>m2</v>
          </cell>
          <cell r="D1416">
            <v>270</v>
          </cell>
          <cell r="E1416">
            <v>120750</v>
          </cell>
          <cell r="F1416">
            <v>16542750</v>
          </cell>
        </row>
        <row r="1417">
          <cell r="B1417" t="str">
            <v>Ceramic tiles; size 300 x 600 x 12mm thick; as Travertne, Aged by Porcelanosa or approved equal; grouting with waterproof matching cement; internal;</v>
          </cell>
          <cell r="C1417">
            <v>0</v>
          </cell>
          <cell r="D1417">
            <v>0</v>
          </cell>
          <cell r="E1417">
            <v>0</v>
          </cell>
          <cell r="F1417" t="str">
            <v/>
          </cell>
        </row>
        <row r="1418">
          <cell r="B1418" t="str">
            <v>Floors</v>
          </cell>
          <cell r="C1418" t="str">
            <v>m2</v>
          </cell>
          <cell r="D1418">
            <v>36</v>
          </cell>
          <cell r="E1418">
            <v>25000</v>
          </cell>
          <cell r="F1418">
            <v>900000</v>
          </cell>
        </row>
        <row r="1419">
          <cell r="B1419" t="str">
            <v>Skirtings 150mm high</v>
          </cell>
          <cell r="C1419" t="str">
            <v>lm</v>
          </cell>
          <cell r="D1419">
            <v>36</v>
          </cell>
          <cell r="E1419">
            <v>15000</v>
          </cell>
          <cell r="F1419">
            <v>540000</v>
          </cell>
        </row>
        <row r="1420">
          <cell r="B1420" t="str">
            <v>POLISHED CONCRETE</v>
          </cell>
          <cell r="C1420">
            <v>0</v>
          </cell>
          <cell r="D1420">
            <v>0</v>
          </cell>
          <cell r="E1420">
            <v>0</v>
          </cell>
          <cell r="F1420">
            <v>0</v>
          </cell>
        </row>
        <row r="1421">
          <cell r="B1421" t="str">
            <v>Mechanically polish concrete floor; concrete finish - highly polished concrete surface; aggregate exposure - cream as described including hardener and densifier.</v>
          </cell>
          <cell r="C1421">
            <v>0</v>
          </cell>
          <cell r="D1421">
            <v>0</v>
          </cell>
          <cell r="E1421">
            <v>0</v>
          </cell>
          <cell r="F1421" t="str">
            <v/>
          </cell>
        </row>
        <row r="1422">
          <cell r="B1422" t="str">
            <v>To landings</v>
          </cell>
          <cell r="C1422" t="str">
            <v>m2</v>
          </cell>
          <cell r="D1422">
            <v>36</v>
          </cell>
          <cell r="E1422">
            <v>25000</v>
          </cell>
          <cell r="F1422">
            <v>900000</v>
          </cell>
        </row>
        <row r="1423">
          <cell r="B1423" t="str">
            <v>Finishing top surfaces of screed smooth with high quality non-metalic commercial hardener and densifier added (7kg/ m2 in two operations), curing with curing compound at a rate of 7-10 m2/l, subsequently removing curing compound and sealing with suitable sealer at a rate of 7 m2/l.</v>
          </cell>
          <cell r="C1423">
            <v>0</v>
          </cell>
          <cell r="D1423">
            <v>0</v>
          </cell>
          <cell r="E1423">
            <v>0</v>
          </cell>
          <cell r="F1423">
            <v>0</v>
          </cell>
        </row>
        <row r="1424">
          <cell r="B1424" t="str">
            <v>Polished areas</v>
          </cell>
          <cell r="C1424" t="str">
            <v>m2</v>
          </cell>
          <cell r="D1424">
            <v>36</v>
          </cell>
          <cell r="E1424">
            <v>13250</v>
          </cell>
          <cell r="F1424">
            <v>477000</v>
          </cell>
        </row>
        <row r="1425">
          <cell r="B1425" t="str">
            <v>TOTAL ELEMENT Nr. 15 (FLOOR FINISHES) CULTURAL CENTRE</v>
          </cell>
          <cell r="C1425">
            <v>0</v>
          </cell>
          <cell r="D1425">
            <v>0</v>
          </cell>
          <cell r="E1425">
            <v>0</v>
          </cell>
          <cell r="F1425">
            <v>23031750</v>
          </cell>
        </row>
        <row r="1426">
          <cell r="B1426" t="str">
            <v>ELEMENT Nr. 16 (FITTED FIXTURES) CULTURAL CENTRE</v>
          </cell>
          <cell r="C1426">
            <v>0</v>
          </cell>
          <cell r="D1426">
            <v>0</v>
          </cell>
          <cell r="E1426">
            <v>0</v>
          </cell>
          <cell r="F1426">
            <v>0</v>
          </cell>
        </row>
        <row r="1427">
          <cell r="B1427" t="str">
            <v>PROVISIONAL SUM</v>
          </cell>
          <cell r="C1427">
            <v>0</v>
          </cell>
          <cell r="D1427">
            <v>0</v>
          </cell>
          <cell r="E1427">
            <v>0</v>
          </cell>
          <cell r="F1427" t="str">
            <v/>
          </cell>
        </row>
        <row r="1428">
          <cell r="B1428" t="str">
            <v>Allow a provisional sum of RWF 30,000,000 (Thirty million Rwanda francs) for fitted fixtures to be measured and valued on completion by the quantity surveyor.</v>
          </cell>
          <cell r="C1428" t="str">
            <v>sum</v>
          </cell>
          <cell r="D1428">
            <v>1</v>
          </cell>
          <cell r="E1428">
            <v>30000000</v>
          </cell>
          <cell r="F1428">
            <v>30000000</v>
          </cell>
        </row>
        <row r="1429">
          <cell r="B1429" t="str">
            <v>TOTAL ELEMENT Nr. 16 (FITTED FIXTURES) CULTURAL CENTRE</v>
          </cell>
          <cell r="C1429">
            <v>0</v>
          </cell>
          <cell r="D1429">
            <v>0</v>
          </cell>
          <cell r="E1429">
            <v>0</v>
          </cell>
          <cell r="F1429">
            <v>30000000</v>
          </cell>
        </row>
        <row r="1430">
          <cell r="B1430" t="str">
            <v>ELEMENT Nr. 17 (PLUMBING FIXTURES) CULTURAL CENTRE</v>
          </cell>
          <cell r="C1430">
            <v>0</v>
          </cell>
          <cell r="D1430">
            <v>0</v>
          </cell>
          <cell r="E1430">
            <v>0</v>
          </cell>
          <cell r="F1430">
            <v>0</v>
          </cell>
        </row>
        <row r="1431">
          <cell r="B1431"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1431">
            <v>0</v>
          </cell>
          <cell r="D1431">
            <v>0</v>
          </cell>
          <cell r="E1431">
            <v>0</v>
          </cell>
          <cell r="F1431">
            <v>0</v>
          </cell>
        </row>
        <row r="1432">
          <cell r="B1432" t="str">
            <v>Water closet; White wall-mounted; size 360 x 540 x 357mm high; as Modernlife K-77142IN-SS-0 or approved equal</v>
          </cell>
          <cell r="C1432" t="str">
            <v>nr</v>
          </cell>
          <cell r="D1432">
            <v>5</v>
          </cell>
          <cell r="E1432">
            <v>400000</v>
          </cell>
          <cell r="F1432">
            <v>2000000</v>
          </cell>
        </row>
        <row r="1433">
          <cell r="B1433" t="str">
            <v>Toilet Flush plate; White toilet pneumatic flush plate; size 225 x 5.5 x 100mm high; as Graph Pneumatic Faceplate or approved equal</v>
          </cell>
          <cell r="C1433" t="str">
            <v>nr</v>
          </cell>
          <cell r="D1433">
            <v>5</v>
          </cell>
          <cell r="E1433">
            <v>200000</v>
          </cell>
          <cell r="F1433">
            <v>1000000</v>
          </cell>
        </row>
        <row r="1434">
          <cell r="B1434" t="str">
            <v>Urinal; white wall mounted Urinal; size 326 x 363 x 818mm high; as Span Round 26475IN-ER-O or approved equal</v>
          </cell>
          <cell r="C1434" t="str">
            <v>nr</v>
          </cell>
          <cell r="D1434">
            <v>2</v>
          </cell>
          <cell r="E1434">
            <v>500000</v>
          </cell>
          <cell r="F1434">
            <v>1000000</v>
          </cell>
        </row>
        <row r="1435">
          <cell r="B1435" t="str">
            <v>Stainless steel laundry utility sink; size 24 x 12 x 18.5" high; as Standard PRO KHU101-24L or approved equal</v>
          </cell>
          <cell r="C1435" t="str">
            <v>nr</v>
          </cell>
          <cell r="D1435">
            <v>4</v>
          </cell>
          <cell r="E1435">
            <v>400000</v>
          </cell>
          <cell r="F1435">
            <v>1600000</v>
          </cell>
        </row>
        <row r="1436">
          <cell r="B1436" t="str">
            <v>Stainless steel sink faucet; size 44 x 125 x170mm high; as Basic 5420371 or approved equal; chrome.</v>
          </cell>
          <cell r="C1436" t="str">
            <v>nr</v>
          </cell>
          <cell r="D1436">
            <v>4</v>
          </cell>
          <cell r="E1436">
            <v>120000</v>
          </cell>
          <cell r="F1436">
            <v>480000</v>
          </cell>
        </row>
        <row r="1437">
          <cell r="B1437" t="str">
            <v>Accessible toilet set; comprising Accessible WC, Lavatory basin, sink, accessible faucets as desctibed, grab rails and chair to details.</v>
          </cell>
          <cell r="C1437" t="str">
            <v>set</v>
          </cell>
          <cell r="D1437">
            <v>2</v>
          </cell>
          <cell r="E1437">
            <v>1200000</v>
          </cell>
          <cell r="F1437">
            <v>2400000</v>
          </cell>
        </row>
        <row r="1438">
          <cell r="B1438" t="str">
            <v>Stainless steel double toilet roll holder; size 280 x 147 x 193mm high; as EXOS ZDS_2030033180 EXOS676X or approved equal</v>
          </cell>
          <cell r="C1438" t="str">
            <v>nr</v>
          </cell>
          <cell r="D1438">
            <v>5</v>
          </cell>
          <cell r="E1438">
            <v>90000</v>
          </cell>
          <cell r="F1438">
            <v>450000</v>
          </cell>
        </row>
        <row r="1439">
          <cell r="B1439" t="str">
            <v>Stainless steel hook; size 281 x 147 x 193mm high; as Stratos STRX692 2000057979 or approved equal</v>
          </cell>
          <cell r="C1439" t="str">
            <v>nr</v>
          </cell>
          <cell r="D1439">
            <v>5</v>
          </cell>
          <cell r="E1439">
            <v>90000</v>
          </cell>
          <cell r="F1439">
            <v>450000</v>
          </cell>
        </row>
        <row r="1440">
          <cell r="B1440" t="str">
            <v>Architectural ADA mirror; size 460 x 528 x 62mm thick; as GC or approved equal</v>
          </cell>
          <cell r="C1440" t="str">
            <v>nr</v>
          </cell>
          <cell r="D1440">
            <v>2</v>
          </cell>
          <cell r="E1440">
            <v>360000</v>
          </cell>
          <cell r="F1440">
            <v>720000</v>
          </cell>
        </row>
        <row r="1441">
          <cell r="B1441" t="str">
            <v>Architectural mirror; size 700 x 900 x 6mm thick; as GC or approved equal</v>
          </cell>
          <cell r="C1441" t="str">
            <v>nr</v>
          </cell>
          <cell r="D1441">
            <v>5</v>
          </cell>
          <cell r="E1441">
            <v>180000</v>
          </cell>
          <cell r="F1441">
            <v>900000</v>
          </cell>
        </row>
        <row r="1442">
          <cell r="B1442" t="str">
            <v>Stainless steel electric soap dispenser; size 120 x 120 x 325mm high; as EXOS EXOS625X 2030022942 or approved equal</v>
          </cell>
          <cell r="C1442" t="str">
            <v>nr</v>
          </cell>
          <cell r="D1442">
            <v>6</v>
          </cell>
          <cell r="E1442">
            <v>350000</v>
          </cell>
          <cell r="F1442">
            <v>2100000</v>
          </cell>
        </row>
        <row r="1443">
          <cell r="B1443" t="str">
            <v>Stainless steel hand dryer; size 200 x 120 x 325mm high; as EXOS EXOS220X 2030027981 or approved equal</v>
          </cell>
          <cell r="C1443" t="str">
            <v>nr</v>
          </cell>
          <cell r="D1443">
            <v>4</v>
          </cell>
          <cell r="E1443">
            <v>350000</v>
          </cell>
          <cell r="F1443">
            <v>1400000</v>
          </cell>
        </row>
        <row r="1444">
          <cell r="B1444" t="str">
            <v>Stainless steel waste bin; size 300 x 250 x 572mm high; as EXOS EXOS605X 2030022928 or approved equal</v>
          </cell>
          <cell r="C1444" t="str">
            <v>nr</v>
          </cell>
          <cell r="D1444">
            <v>2</v>
          </cell>
          <cell r="E1444">
            <v>50000</v>
          </cell>
          <cell r="F1444">
            <v>100000</v>
          </cell>
        </row>
        <row r="1445">
          <cell r="B1445" t="str">
            <v>Stainless steel hygiene bin; size 230 x 125 x 346mm high; as Franke or approved equal</v>
          </cell>
          <cell r="C1445" t="str">
            <v>nr</v>
          </cell>
          <cell r="D1445">
            <v>5</v>
          </cell>
          <cell r="E1445">
            <v>65000</v>
          </cell>
          <cell r="F1445">
            <v>325000</v>
          </cell>
        </row>
        <row r="1446">
          <cell r="B1446" t="str">
            <v>TOTAL ELEMENT Nr. 17 (PLUMBING FIXTURES) CULTURAL CENTRE</v>
          </cell>
          <cell r="C1446">
            <v>0</v>
          </cell>
          <cell r="D1446">
            <v>0</v>
          </cell>
          <cell r="E1446">
            <v>0</v>
          </cell>
          <cell r="F1446">
            <v>14925000</v>
          </cell>
        </row>
        <row r="1447">
          <cell r="B1447" t="str">
            <v>ELEMENT Nr. 18 (DRAINAGE INSTALLATIONS) CULTURAL CENTRE</v>
          </cell>
          <cell r="C1447">
            <v>0</v>
          </cell>
          <cell r="D1447">
            <v>0</v>
          </cell>
          <cell r="E1447">
            <v>0</v>
          </cell>
          <cell r="F1447">
            <v>0</v>
          </cell>
        </row>
        <row r="1448">
          <cell r="B1448" t="str">
            <v>DRAINAGE PIPES</v>
          </cell>
          <cell r="C1448">
            <v>0</v>
          </cell>
          <cell r="D1448">
            <v>0</v>
          </cell>
          <cell r="E1448">
            <v>0</v>
          </cell>
          <cell r="F1448">
            <v>0</v>
          </cell>
        </row>
        <row r="1449">
          <cell r="B1449" t="str">
            <v xml:space="preserve">Supply and fix HDPE drainage system with solvent welded, seal ring or dry joints to manufacturer's instruction. </v>
          </cell>
          <cell r="C1449">
            <v>0</v>
          </cell>
          <cell r="D1449">
            <v>0</v>
          </cell>
          <cell r="E1449">
            <v>0</v>
          </cell>
          <cell r="F1449">
            <v>0</v>
          </cell>
        </row>
        <row r="1450">
          <cell r="B1450" t="str">
            <v xml:space="preserve">Tenderers must allow in their pipework prices for all the brackets, adaptors, couplings, connectors, joints etc as required in the running lengths of pipework and also where necessary, for pipe fixing clips, holderbats plugged and screwed, all fittings and accessories and for any associated builder's work such as plastering, cutting, chasing, drilling, making good etc. </v>
          </cell>
          <cell r="C1450">
            <v>0</v>
          </cell>
          <cell r="D1450">
            <v>0</v>
          </cell>
          <cell r="E1450">
            <v>0</v>
          </cell>
          <cell r="F1450">
            <v>0</v>
          </cell>
        </row>
        <row r="1451">
          <cell r="B1451" t="str">
            <v>PN16 pipework</v>
          </cell>
          <cell r="C1451">
            <v>0</v>
          </cell>
          <cell r="D1451">
            <v>0</v>
          </cell>
          <cell r="E1451">
            <v>0</v>
          </cell>
          <cell r="F1451">
            <v>0</v>
          </cell>
        </row>
        <row r="1452">
          <cell r="B1452" t="str">
            <v>300mm diameter pipe</v>
          </cell>
          <cell r="C1452" t="str">
            <v>lm</v>
          </cell>
          <cell r="D1452">
            <v>15</v>
          </cell>
          <cell r="E1452">
            <v>18000</v>
          </cell>
          <cell r="F1452">
            <v>270000</v>
          </cell>
        </row>
        <row r="1453">
          <cell r="B1453"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1453">
            <v>0</v>
          </cell>
          <cell r="D1453">
            <v>0</v>
          </cell>
          <cell r="E1453">
            <v>0</v>
          </cell>
          <cell r="F1453">
            <v>0</v>
          </cell>
        </row>
        <row r="1454">
          <cell r="B1454" t="str">
            <v>PVC, PN10 150mm pipe with all accessories</v>
          </cell>
          <cell r="C1454" t="str">
            <v>lm</v>
          </cell>
          <cell r="D1454">
            <v>21</v>
          </cell>
          <cell r="E1454">
            <v>20000</v>
          </cell>
          <cell r="F1454">
            <v>420000</v>
          </cell>
        </row>
        <row r="1455">
          <cell r="B1455" t="str">
            <v>PVC, PN10 110mm pipe with all accessories</v>
          </cell>
          <cell r="C1455" t="str">
            <v>lm</v>
          </cell>
          <cell r="D1455">
            <v>44</v>
          </cell>
          <cell r="E1455">
            <v>11000</v>
          </cell>
          <cell r="F1455">
            <v>484000</v>
          </cell>
        </row>
        <row r="1456">
          <cell r="B1456" t="str">
            <v>PVC, PN10 90mm pipe with all accessories</v>
          </cell>
          <cell r="C1456" t="str">
            <v>lm</v>
          </cell>
          <cell r="D1456">
            <v>44</v>
          </cell>
          <cell r="E1456">
            <v>8200</v>
          </cell>
          <cell r="F1456">
            <v>360800</v>
          </cell>
        </row>
        <row r="1457">
          <cell r="B1457" t="str">
            <v>PVC, PN10 50mm pipe with all accessories</v>
          </cell>
          <cell r="C1457" t="str">
            <v>lm</v>
          </cell>
          <cell r="D1457">
            <v>52</v>
          </cell>
          <cell r="E1457">
            <v>2400</v>
          </cell>
          <cell r="F1457">
            <v>124800</v>
          </cell>
        </row>
        <row r="1458">
          <cell r="B1458" t="str">
            <v>PRECAST CONCRETE UNITS</v>
          </cell>
          <cell r="C1458">
            <v>0</v>
          </cell>
          <cell r="D1458">
            <v>0</v>
          </cell>
          <cell r="E1458">
            <v>0</v>
          </cell>
          <cell r="F1458">
            <v>0</v>
          </cell>
        </row>
        <row r="1459">
          <cell r="B1459" t="str">
            <v>Drainage sumps</v>
          </cell>
          <cell r="C1459">
            <v>0</v>
          </cell>
          <cell r="D1459">
            <v>0</v>
          </cell>
          <cell r="E1459">
            <v>0</v>
          </cell>
          <cell r="F1459">
            <v>0</v>
          </cell>
        </row>
        <row r="1460">
          <cell r="B1460" t="str">
            <v>Drainage sumps in floor slab; size 450 x 300 x 450mm deep in concere with holes for draiange pipes.</v>
          </cell>
          <cell r="C1460" t="str">
            <v>nr</v>
          </cell>
          <cell r="D1460">
            <v>2</v>
          </cell>
          <cell r="E1460">
            <v>450000</v>
          </cell>
          <cell r="F1460">
            <v>900000</v>
          </cell>
        </row>
        <row r="1461">
          <cell r="B1461" t="str">
            <v>MANHOLE</v>
          </cell>
          <cell r="C1461">
            <v>0</v>
          </cell>
          <cell r="D1461">
            <v>0</v>
          </cell>
          <cell r="E1461">
            <v>0</v>
          </cell>
          <cell r="F1461">
            <v>0</v>
          </cell>
        </row>
        <row r="1462">
          <cell r="B1462" t="str">
            <v>Manhole out of pre cast concrete round pipes for waste water drainage complete with mass concrete base 100mm thick, 80mm R.C cover and bar handle. Unit price shall include excavation of pit and cart away. Size:- Dia. 1000mm average depth = 700mm</v>
          </cell>
          <cell r="C1462" t="str">
            <v>nr</v>
          </cell>
          <cell r="D1462">
            <v>4</v>
          </cell>
          <cell r="E1462">
            <v>350000</v>
          </cell>
          <cell r="F1462">
            <v>1400000</v>
          </cell>
        </row>
        <row r="1463">
          <cell r="B1463" t="str">
            <v>CHANNEL</v>
          </cell>
          <cell r="C1463">
            <v>0</v>
          </cell>
          <cell r="D1463">
            <v>0</v>
          </cell>
          <cell r="E1463">
            <v>0</v>
          </cell>
          <cell r="F1463">
            <v>0</v>
          </cell>
        </row>
        <row r="1464">
          <cell r="B1464" t="str">
            <v>Channel internal dimensions 250 x 300mm deep; comprising 100mm thick concrete walls and base and grating on top 250mm wide in 15 x 6mm thick flats welded to 15 x 15 x 3mm MSA framing.</v>
          </cell>
          <cell r="C1464" t="str">
            <v>lm</v>
          </cell>
          <cell r="D1464">
            <v>15</v>
          </cell>
          <cell r="E1464">
            <v>85000</v>
          </cell>
          <cell r="F1464">
            <v>1275000</v>
          </cell>
        </row>
        <row r="1465">
          <cell r="B1465" t="str">
            <v>FLOOR DRAIN</v>
          </cell>
          <cell r="C1465">
            <v>0</v>
          </cell>
          <cell r="D1465">
            <v>0</v>
          </cell>
          <cell r="E1465">
            <v>0</v>
          </cell>
          <cell r="F1465">
            <v>0</v>
          </cell>
        </row>
        <row r="1466">
          <cell r="B1466" t="str">
            <v>100mm stainless steel floor trap with grating</v>
          </cell>
          <cell r="C1466" t="str">
            <v>nr</v>
          </cell>
          <cell r="D1466">
            <v>4</v>
          </cell>
          <cell r="E1466">
            <v>120000</v>
          </cell>
          <cell r="F1466">
            <v>480000</v>
          </cell>
        </row>
        <row r="1467">
          <cell r="B1467" t="str">
            <v>TOTAL ELEMENT Nr. 18 (DRAINAGE INSTALLATIONS) CULTURAL CENTRE</v>
          </cell>
          <cell r="C1467">
            <v>0</v>
          </cell>
          <cell r="D1467">
            <v>0</v>
          </cell>
          <cell r="E1467">
            <v>0</v>
          </cell>
          <cell r="F1467">
            <v>5714600</v>
          </cell>
        </row>
        <row r="1468">
          <cell r="B1468" t="str">
            <v>ELEMENT Nr. 19 (WATER INSTALLATIONS) CULTURAL CENTRE</v>
          </cell>
          <cell r="C1468">
            <v>0</v>
          </cell>
          <cell r="D1468">
            <v>0</v>
          </cell>
          <cell r="E1468">
            <v>0</v>
          </cell>
          <cell r="F1468">
            <v>0</v>
          </cell>
        </row>
        <row r="1469">
          <cell r="B1469" t="str">
            <v>WATER INSTALLATION</v>
          </cell>
          <cell r="C1469">
            <v>0</v>
          </cell>
          <cell r="D1469">
            <v>0</v>
          </cell>
          <cell r="E1469">
            <v>0</v>
          </cell>
          <cell r="F1469">
            <v>0</v>
          </cell>
        </row>
        <row r="1470">
          <cell r="B1470"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470">
            <v>0</v>
          </cell>
          <cell r="D1470">
            <v>0</v>
          </cell>
          <cell r="E1470">
            <v>0</v>
          </cell>
          <cell r="F1470">
            <v>0</v>
          </cell>
        </row>
        <row r="1471">
          <cell r="B1471" t="str">
            <v>PPR pipe 13mm complete with all accessories</v>
          </cell>
          <cell r="C1471" t="str">
            <v>lm</v>
          </cell>
          <cell r="D1471">
            <v>136</v>
          </cell>
          <cell r="E1471">
            <v>3900</v>
          </cell>
          <cell r="F1471">
            <v>530400</v>
          </cell>
        </row>
        <row r="1472">
          <cell r="B1472" t="str">
            <v>PPR pipe 20mm complete with all accessories</v>
          </cell>
          <cell r="C1472" t="str">
            <v>lm</v>
          </cell>
          <cell r="D1472">
            <v>96</v>
          </cell>
          <cell r="E1472">
            <v>4000</v>
          </cell>
          <cell r="F1472">
            <v>384000</v>
          </cell>
        </row>
        <row r="1473">
          <cell r="B1473" t="str">
            <v>PPR pipe 25mm complete with all accessories</v>
          </cell>
          <cell r="C1473" t="str">
            <v>lm</v>
          </cell>
          <cell r="D1473">
            <v>17</v>
          </cell>
          <cell r="E1473">
            <v>6600</v>
          </cell>
          <cell r="F1473">
            <v>112200</v>
          </cell>
        </row>
        <row r="1474">
          <cell r="B1474" t="str">
            <v>PPR pipe 100mm complete with all accessories</v>
          </cell>
          <cell r="C1474" t="str">
            <v>lm</v>
          </cell>
          <cell r="D1474">
            <v>45</v>
          </cell>
          <cell r="E1474">
            <v>34000</v>
          </cell>
          <cell r="F1474">
            <v>1530000</v>
          </cell>
        </row>
        <row r="1475">
          <cell r="B1475" t="str">
            <v>Stand pipes</v>
          </cell>
          <cell r="C1475">
            <v>0</v>
          </cell>
          <cell r="D1475">
            <v>0</v>
          </cell>
          <cell r="E1475">
            <v>0</v>
          </cell>
          <cell r="F1475" t="str">
            <v/>
          </cell>
        </row>
        <row r="1476">
          <cell r="B1476" t="str">
            <v>Stand points with lockable taps and concrete surround.</v>
          </cell>
          <cell r="C1476" t="str">
            <v>nr</v>
          </cell>
          <cell r="D1476">
            <v>1</v>
          </cell>
          <cell r="E1476">
            <v>750000</v>
          </cell>
          <cell r="F1476">
            <v>750000</v>
          </cell>
        </row>
        <row r="1477">
          <cell r="B1477" t="str">
            <v>TOTAL ELEMENT Nr. 19 (WATER INSTALLATIONS) CULTURAL CENTRE</v>
          </cell>
          <cell r="C1477">
            <v>0</v>
          </cell>
          <cell r="D1477">
            <v>0</v>
          </cell>
          <cell r="E1477">
            <v>0</v>
          </cell>
          <cell r="F1477">
            <v>3306600</v>
          </cell>
        </row>
        <row r="1478">
          <cell r="B1478" t="str">
            <v>ELEMENT Nr. 20 (MECHANICAL VENTILATION) CULTURAL CENTRE</v>
          </cell>
          <cell r="C1478">
            <v>0</v>
          </cell>
          <cell r="D1478">
            <v>0</v>
          </cell>
          <cell r="E1478">
            <v>0</v>
          </cell>
          <cell r="F1478">
            <v>0</v>
          </cell>
        </row>
        <row r="1479">
          <cell r="B1479" t="str">
            <v>MECHANICAL VENTILATION</v>
          </cell>
          <cell r="C1479">
            <v>0</v>
          </cell>
          <cell r="D1479">
            <v>0</v>
          </cell>
          <cell r="E1479">
            <v>0</v>
          </cell>
          <cell r="F1479">
            <v>0</v>
          </cell>
        </row>
        <row r="1480">
          <cell r="B1480" t="str">
            <v xml:space="preserve">Low pressure flexible ductwork including brackets and clamps supported from trusses above </v>
          </cell>
          <cell r="C1480">
            <v>0</v>
          </cell>
          <cell r="D1480">
            <v>0</v>
          </cell>
          <cell r="E1480">
            <v>0</v>
          </cell>
          <cell r="F1480">
            <v>0</v>
          </cell>
        </row>
        <row r="1481">
          <cell r="B1481" t="str">
            <v>250mm diameter round uninsulated flexible ductwork, including flexible connections, duct hangers, supports, and anti-vibration mountings etc. complete.</v>
          </cell>
          <cell r="C1481" t="str">
            <v>lm</v>
          </cell>
          <cell r="D1481">
            <v>6</v>
          </cell>
          <cell r="E1481">
            <v>48000</v>
          </cell>
          <cell r="F1481">
            <v>288000</v>
          </cell>
        </row>
        <row r="1482">
          <cell r="B1482" t="str">
            <v xml:space="preserve">Inline centrifugal type exhaust fans systems Greenheck inline type exhaust fans </v>
          </cell>
          <cell r="C1482">
            <v>0</v>
          </cell>
          <cell r="D1482">
            <v>0</v>
          </cell>
          <cell r="E1482">
            <v>0</v>
          </cell>
          <cell r="F1482" t="str">
            <v/>
          </cell>
        </row>
        <row r="1483">
          <cell r="B1483" t="str">
            <v>Exhaust air fan, with a flowrate of 700CFM complete with a low pressure switch of 350LPS incluing all fixings and brackets as per layouts and mechanical schedule.</v>
          </cell>
          <cell r="C1483" t="str">
            <v>nr</v>
          </cell>
          <cell r="D1483">
            <v>2</v>
          </cell>
          <cell r="E1483">
            <v>250000</v>
          </cell>
          <cell r="F1483">
            <v>500000</v>
          </cell>
        </row>
        <row r="1484">
          <cell r="B1484" t="str">
            <v xml:space="preserve">Europair fixed louvre units fixed to brickwork or concrete </v>
          </cell>
          <cell r="C1484">
            <v>0</v>
          </cell>
          <cell r="D1484">
            <v>0</v>
          </cell>
          <cell r="E1484">
            <v>0</v>
          </cell>
          <cell r="F1484" t="str">
            <v/>
          </cell>
        </row>
        <row r="1485">
          <cell r="B1485" t="str">
            <v>Weather louvre 300 x 300mm to suit exhaust fan with a flowrate 700CFM complete</v>
          </cell>
          <cell r="C1485" t="str">
            <v>nr</v>
          </cell>
          <cell r="D1485">
            <v>2</v>
          </cell>
          <cell r="E1485">
            <v>64000</v>
          </cell>
          <cell r="F1485">
            <v>128000</v>
          </cell>
        </row>
        <row r="1486">
          <cell r="B1486" t="str">
            <v xml:space="preserve">Europair air grilles fixed to brickwork or concrete </v>
          </cell>
          <cell r="C1486">
            <v>0</v>
          </cell>
          <cell r="D1486">
            <v>0</v>
          </cell>
          <cell r="E1486">
            <v>0</v>
          </cell>
          <cell r="F1486" t="str">
            <v/>
          </cell>
        </row>
        <row r="1487">
          <cell r="B1487" t="str">
            <v>Extract air grilles, 200 x 200mm with a flowrate 700CFM</v>
          </cell>
          <cell r="C1487" t="str">
            <v>nr</v>
          </cell>
          <cell r="D1487">
            <v>2</v>
          </cell>
          <cell r="E1487">
            <v>75000</v>
          </cell>
          <cell r="F1487">
            <v>150000</v>
          </cell>
        </row>
        <row r="1488">
          <cell r="B1488" t="str">
            <v xml:space="preserve">Other Services </v>
          </cell>
          <cell r="C1488">
            <v>0</v>
          </cell>
          <cell r="D1488">
            <v>0</v>
          </cell>
          <cell r="E1488">
            <v>0</v>
          </cell>
          <cell r="F1488" t="str">
            <v/>
          </cell>
        </row>
        <row r="1489">
          <cell r="B1489" t="str">
            <v>All associated electrical work complete, including control panels, cabling, conduits, cable trays, support steelwork etc.</v>
          </cell>
          <cell r="C1489" t="str">
            <v>nr</v>
          </cell>
          <cell r="D1489">
            <v>6</v>
          </cell>
          <cell r="E1489">
            <v>101000</v>
          </cell>
          <cell r="F1489">
            <v>606000</v>
          </cell>
        </row>
        <row r="1490">
          <cell r="B1490" t="str">
            <v>TOTAL ELEMENT Nr. 20 (MECHANICAL VENTILATION) CULTURAL CENTRE</v>
          </cell>
          <cell r="C1490">
            <v>0</v>
          </cell>
          <cell r="D1490">
            <v>0</v>
          </cell>
          <cell r="E1490">
            <v>0</v>
          </cell>
          <cell r="F1490">
            <v>1672000</v>
          </cell>
        </row>
        <row r="1491">
          <cell r="B1491" t="str">
            <v>ELEMENT Nr. 21 (FIRE SUPPRESSION) CULTURAL CENTRE</v>
          </cell>
          <cell r="C1491">
            <v>0</v>
          </cell>
          <cell r="D1491">
            <v>0</v>
          </cell>
          <cell r="E1491">
            <v>0</v>
          </cell>
          <cell r="F1491">
            <v>0</v>
          </cell>
        </row>
        <row r="1492">
          <cell r="B1492" t="str">
            <v>Fire cabinet manufactured in mild steel, epoxy powder, 70 micron min painted red, complete with wall bracket to contain the following:</v>
          </cell>
          <cell r="C1492" t="str">
            <v>pcs</v>
          </cell>
          <cell r="D1492">
            <v>1</v>
          </cell>
          <cell r="E1492">
            <v>250000</v>
          </cell>
          <cell r="F1492">
            <v>250000</v>
          </cell>
        </row>
        <row r="1493">
          <cell r="B1493"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1493" t="str">
            <v>set</v>
          </cell>
          <cell r="D1493">
            <v>1</v>
          </cell>
          <cell r="E1493">
            <v>150000</v>
          </cell>
          <cell r="F1493">
            <v>150000</v>
          </cell>
        </row>
        <row r="1494">
          <cell r="B1494" t="str">
            <v>Hose reel 30m long, 20mm dia swinging access hose reel, including hexagonal union and gate valve for maintenance isolation of hose reel, as Angus Model 3 or approved equivalent</v>
          </cell>
          <cell r="C1494" t="str">
            <v>pcs</v>
          </cell>
          <cell r="D1494">
            <v>1</v>
          </cell>
          <cell r="E1494">
            <v>500000</v>
          </cell>
          <cell r="F1494">
            <v>500000</v>
          </cell>
        </row>
        <row r="1495">
          <cell r="B1495" t="str">
            <v>HorIzontal 110mm GI pipe with fittings</v>
          </cell>
          <cell r="C1495" t="str">
            <v>lm</v>
          </cell>
          <cell r="D1495">
            <v>50</v>
          </cell>
          <cell r="E1495">
            <v>8000</v>
          </cell>
          <cell r="F1495">
            <v>400000</v>
          </cell>
        </row>
        <row r="1496">
          <cell r="B1496" t="str">
            <v>Landing Valve 40mm diameter.</v>
          </cell>
          <cell r="C1496" t="str">
            <v>pcs</v>
          </cell>
          <cell r="D1496">
            <v>1</v>
          </cell>
          <cell r="E1496">
            <v>150000</v>
          </cell>
          <cell r="F1496">
            <v>150000</v>
          </cell>
        </row>
        <row r="1497">
          <cell r="B1497" t="str">
            <v>TOTAL ELEMENT Nr. 21 (FIRE SUPPRESSION) CULTURAL CENTRE</v>
          </cell>
          <cell r="C1497">
            <v>0</v>
          </cell>
          <cell r="D1497">
            <v>0</v>
          </cell>
          <cell r="E1497">
            <v>0</v>
          </cell>
          <cell r="F1497">
            <v>1450000</v>
          </cell>
        </row>
        <row r="1498">
          <cell r="B1498" t="str">
            <v>ELEMENT Nr. 22 (ELECTRICAL INSTALLATION) CULTURAL CENTRE</v>
          </cell>
          <cell r="C1498">
            <v>0</v>
          </cell>
          <cell r="D1498">
            <v>0</v>
          </cell>
          <cell r="E1498">
            <v>0</v>
          </cell>
          <cell r="F1498">
            <v>0</v>
          </cell>
        </row>
        <row r="1499">
          <cell r="B1499" t="str">
            <v>LUMINARIES</v>
          </cell>
          <cell r="C1499">
            <v>0</v>
          </cell>
          <cell r="D1499">
            <v>0</v>
          </cell>
          <cell r="E1499">
            <v>0</v>
          </cell>
          <cell r="F1499">
            <v>0</v>
          </cell>
        </row>
        <row r="1500">
          <cell r="B1500"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500">
            <v>0</v>
          </cell>
          <cell r="D1500">
            <v>0</v>
          </cell>
          <cell r="E1500">
            <v>0</v>
          </cell>
          <cell r="F1500">
            <v>0</v>
          </cell>
        </row>
        <row r="1501">
          <cell r="B1501" t="str">
            <v>Light type CL01; Recessed downlight; as Darwin Downlight DWLIG001WD12 116mm dia x 60mm high or approved equal.</v>
          </cell>
          <cell r="C1501" t="str">
            <v>nr</v>
          </cell>
          <cell r="D1501">
            <v>12</v>
          </cell>
          <cell r="E1501">
            <v>120000</v>
          </cell>
          <cell r="F1501">
            <v>1440000</v>
          </cell>
        </row>
        <row r="1502">
          <cell r="B1502" t="str">
            <v>Extra over ditto for emergency back-up battery</v>
          </cell>
          <cell r="C1502" t="str">
            <v>nr</v>
          </cell>
          <cell r="D1502">
            <v>6</v>
          </cell>
          <cell r="E1502">
            <v>80000</v>
          </cell>
          <cell r="F1502">
            <v>480000</v>
          </cell>
        </row>
        <row r="1503">
          <cell r="B1503" t="str">
            <v>Light type W07; Submersible LED strip 12V; as SMD5050 60 LED 72W IP68 Submersible RGB multicoloured 5m or approved equal.</v>
          </cell>
          <cell r="C1503" t="str">
            <v>nr</v>
          </cell>
          <cell r="D1503">
            <v>12</v>
          </cell>
          <cell r="E1503">
            <v>120000</v>
          </cell>
          <cell r="F1503">
            <v>1440000</v>
          </cell>
        </row>
        <row r="1504">
          <cell r="B1504" t="str">
            <v>Switches, 230V, 10A, IP20 with appropriate box:</v>
          </cell>
          <cell r="C1504">
            <v>0</v>
          </cell>
          <cell r="D1504">
            <v>0</v>
          </cell>
          <cell r="E1504">
            <v>0</v>
          </cell>
          <cell r="F1504">
            <v>0</v>
          </cell>
        </row>
        <row r="1505">
          <cell r="B1505" t="str">
            <v>One gang one way switch</v>
          </cell>
          <cell r="C1505" t="str">
            <v>nr</v>
          </cell>
          <cell r="D1505">
            <v>2</v>
          </cell>
          <cell r="E1505">
            <v>12000</v>
          </cell>
          <cell r="F1505">
            <v>24000</v>
          </cell>
        </row>
        <row r="1506">
          <cell r="B1506" t="str">
            <v>Two gang one ways switch</v>
          </cell>
          <cell r="C1506" t="str">
            <v>nr</v>
          </cell>
          <cell r="D1506">
            <v>2</v>
          </cell>
          <cell r="E1506">
            <v>15000</v>
          </cell>
          <cell r="F1506">
            <v>30000</v>
          </cell>
        </row>
        <row r="1507">
          <cell r="B1507" t="str">
            <v>Three gang one ways switch</v>
          </cell>
          <cell r="C1507" t="str">
            <v>nr</v>
          </cell>
          <cell r="D1507">
            <v>2</v>
          </cell>
          <cell r="E1507">
            <v>18000</v>
          </cell>
          <cell r="F1507">
            <v>36000</v>
          </cell>
        </row>
        <row r="1508">
          <cell r="B1508" t="str">
            <v>Socket outlets</v>
          </cell>
          <cell r="C1508">
            <v>0</v>
          </cell>
          <cell r="D1508">
            <v>0</v>
          </cell>
          <cell r="E1508">
            <v>0</v>
          </cell>
          <cell r="F1508">
            <v>0</v>
          </cell>
        </row>
        <row r="1509">
          <cell r="B1509" t="str">
            <v>Double power socket 2P+E, 230V, 16A IP20</v>
          </cell>
          <cell r="C1509" t="str">
            <v>pcs</v>
          </cell>
          <cell r="D1509">
            <v>8</v>
          </cell>
          <cell r="E1509">
            <v>15000</v>
          </cell>
          <cell r="F1509">
            <v>120000</v>
          </cell>
        </row>
        <row r="1510">
          <cell r="B1510" t="str">
            <v>240V 16A SSO for floorbox earth</v>
          </cell>
          <cell r="C1510" t="str">
            <v>pcs</v>
          </cell>
          <cell r="D1510">
            <v>8</v>
          </cell>
          <cell r="E1510">
            <v>37000</v>
          </cell>
          <cell r="F1510">
            <v>296000</v>
          </cell>
        </row>
        <row r="1511">
          <cell r="B1511" t="str">
            <v>WIRING</v>
          </cell>
          <cell r="C1511">
            <v>0</v>
          </cell>
          <cell r="D1511">
            <v>0</v>
          </cell>
          <cell r="E1511">
            <v>0</v>
          </cell>
          <cell r="F1511">
            <v>0</v>
          </cell>
        </row>
        <row r="1512">
          <cell r="B1512" t="str">
            <v>Wiring from 10A SP miniature circuit breakers on Consumer unit, using 1.5mm sq drawn in 20mm upvc conduits. complete with switch boxes, junction boxes, couplers, bends and any other necessary conduiting accessories</v>
          </cell>
          <cell r="C1512">
            <v>0</v>
          </cell>
          <cell r="D1512">
            <v>0</v>
          </cell>
          <cell r="E1512">
            <v>0</v>
          </cell>
          <cell r="F1512">
            <v>0</v>
          </cell>
        </row>
        <row r="1513">
          <cell r="B1513" t="str">
            <v>1.5mm2 Cu wire to light points and switches</v>
          </cell>
          <cell r="C1513" t="str">
            <v>nr</v>
          </cell>
          <cell r="D1513">
            <v>36</v>
          </cell>
          <cell r="E1513">
            <v>20000</v>
          </cell>
          <cell r="F1513">
            <v>720000</v>
          </cell>
        </row>
        <row r="1514">
          <cell r="B1514" t="str">
            <v>Power points connected complete and ready from 32 A sp miniature circuit breakers of Main consumer unit using 2.5mm sq drawn in 20mm upvc conduits. complete with switch boxes, junction boxes, couplers, bends and any other necessary conduiting accessories</v>
          </cell>
          <cell r="C1514">
            <v>0</v>
          </cell>
          <cell r="D1514">
            <v>0</v>
          </cell>
          <cell r="E1514">
            <v>0</v>
          </cell>
          <cell r="F1514">
            <v>0</v>
          </cell>
        </row>
        <row r="1515">
          <cell r="B1515" t="str">
            <v>6mm2 Cu wire to ventilation points</v>
          </cell>
          <cell r="C1515" t="str">
            <v>nr</v>
          </cell>
          <cell r="D1515">
            <v>2</v>
          </cell>
          <cell r="E1515">
            <v>60000</v>
          </cell>
          <cell r="F1515">
            <v>120000</v>
          </cell>
        </row>
        <row r="1516">
          <cell r="B1516" t="str">
            <v>4mm2 Cu wire to panels, rack, security points</v>
          </cell>
          <cell r="C1516" t="str">
            <v>nr</v>
          </cell>
          <cell r="D1516">
            <v>6</v>
          </cell>
          <cell r="E1516">
            <v>40000</v>
          </cell>
          <cell r="F1516">
            <v>240000</v>
          </cell>
        </row>
        <row r="1517">
          <cell r="B1517" t="str">
            <v>2.5mm2 Cu wire to power points</v>
          </cell>
          <cell r="C1517" t="str">
            <v>nr</v>
          </cell>
          <cell r="D1517">
            <v>14</v>
          </cell>
          <cell r="E1517">
            <v>30000</v>
          </cell>
          <cell r="F1517">
            <v>420000</v>
          </cell>
        </row>
        <row r="1518">
          <cell r="B1518" t="str">
            <v>TOTAL ELEMENT Nr. 22 (ELECTRICAL INSTALLATION) CULTURAL CENTRE</v>
          </cell>
          <cell r="C1518">
            <v>0</v>
          </cell>
          <cell r="D1518">
            <v>0</v>
          </cell>
          <cell r="E1518">
            <v>0</v>
          </cell>
          <cell r="F1518">
            <v>5366000</v>
          </cell>
        </row>
        <row r="1519">
          <cell r="B1519" t="str">
            <v>ELEMENT Nr. 23 (CCTV) CULTURAL CENTRE</v>
          </cell>
          <cell r="C1519">
            <v>0</v>
          </cell>
          <cell r="D1519">
            <v>0</v>
          </cell>
          <cell r="E1519">
            <v>0</v>
          </cell>
          <cell r="F1519">
            <v>0</v>
          </cell>
        </row>
        <row r="1520">
          <cell r="B1520" t="str">
            <v>IP66 2.8mm focal length POE Bullet camera complete with but not limited to, smart detection, IR Filter, Smart detection, drop down suppension to a height of 3.4m AFFL , Video compression, 14.1m FOV, 38 deg. camera tilt 3840x2160 resolution as to HIK Vision manufacture, CAT No. DS-2CD2T85G1-I8 or approved equivalent.</v>
          </cell>
          <cell r="C1520" t="str">
            <v>nr</v>
          </cell>
          <cell r="D1520">
            <v>4</v>
          </cell>
          <cell r="E1520">
            <v>273600</v>
          </cell>
          <cell r="F1520">
            <v>1094400</v>
          </cell>
        </row>
        <row r="1521">
          <cell r="B1521" t="str">
            <v xml:space="preserve">Camera Points to be connected complete and ready from Cameras to ports in the nearest POE data switch using Cat. 7 UTP cable in radial circuits, drawn in uPVC flush conduits, as per drawings. </v>
          </cell>
          <cell r="C1521" t="str">
            <v>nr</v>
          </cell>
          <cell r="D1521">
            <v>4</v>
          </cell>
          <cell r="E1521">
            <v>27360</v>
          </cell>
          <cell r="F1521">
            <v>109440</v>
          </cell>
        </row>
        <row r="1522">
          <cell r="B1522" t="str">
            <v>TOTAL ELEMENT Nr. 23 (CCTV) CULTURAL CENTRE</v>
          </cell>
          <cell r="C1522">
            <v>0</v>
          </cell>
          <cell r="D1522">
            <v>0</v>
          </cell>
          <cell r="E1522">
            <v>0</v>
          </cell>
          <cell r="F1522">
            <v>1203840</v>
          </cell>
        </row>
        <row r="1523">
          <cell r="B1523" t="str">
            <v>ELEMENT Nr. 24 (FIRE ALARM) CULTURAL CENTRE</v>
          </cell>
          <cell r="C1523">
            <v>0</v>
          </cell>
          <cell r="D1523">
            <v>0</v>
          </cell>
          <cell r="E1523">
            <v>0</v>
          </cell>
          <cell r="F1523">
            <v>0</v>
          </cell>
        </row>
        <row r="1524">
          <cell r="B1524" t="str">
            <v>All items are to be supplied and installed complete with but not limited to, all the required mounting/fixing/clipping/testing/connecting accessories; tested and commissioned to the satisfaction of the supervising Electrical Engineer.</v>
          </cell>
          <cell r="C1524">
            <v>0</v>
          </cell>
          <cell r="D1524">
            <v>0</v>
          </cell>
          <cell r="E1524">
            <v>0</v>
          </cell>
          <cell r="F1524">
            <v>0</v>
          </cell>
        </row>
        <row r="1525">
          <cell r="B1525" t="str">
            <v>Supply and install the following elements (complete with but not limited to, fixing accessories) of the HONEYWELL addressable fire detection system or approved equivalent.</v>
          </cell>
          <cell r="C1525">
            <v>0</v>
          </cell>
          <cell r="D1525">
            <v>0</v>
          </cell>
          <cell r="E1525">
            <v>0</v>
          </cell>
          <cell r="F1525" t="str">
            <v/>
          </cell>
        </row>
        <row r="1526">
          <cell r="B1526" t="str">
            <v>Fire ALARM Control Panel (FACP) being the central controller of the complete SYSTEM, should be able to receive and process analogue information from the The FACP to support up to 4 loops and each loop can contain up to 125 devices on the signalling loop, and 32 loop powered sounders/beacons automatically addressed by the panel.The Fire ALARM Control Panel shall be equipped with a graphics liquid crystal display 4 row x 40 charachters. The display shall incorporate an LED backlight that will illuminate upon any event.A zone based indicator panel shall be provided as an option to additionally indicate zone fire alarms. The Fire ALARM Control Panel shall be of metal construction. It shall be capable of surface or semi-flush mounted.complete with all operating module and networking capability via RS485 protocole EN54 approved as Global Fire Equipment Gekko.detection devices, provide audible and visual indication of ALARM.</v>
          </cell>
          <cell r="C1526" t="str">
            <v>nr</v>
          </cell>
          <cell r="D1526">
            <v>1</v>
          </cell>
          <cell r="E1526">
            <v>1000000</v>
          </cell>
          <cell r="F1526">
            <v>1000000</v>
          </cell>
        </row>
        <row r="1527">
          <cell r="B1527" t="str">
            <v>Addressable Ivory Optical Smoke detector complete with but not limited to, base , and short circuit isolator as to global fire equipment manufacture, Cat No. ZEOS AS-S, or approved equivalent.</v>
          </cell>
          <cell r="C1527" t="str">
            <v>nr</v>
          </cell>
          <cell r="D1527">
            <v>13</v>
          </cell>
          <cell r="E1527">
            <v>45000</v>
          </cell>
          <cell r="F1527">
            <v>585000</v>
          </cell>
        </row>
        <row r="1528">
          <cell r="B1528" t="str">
            <v xml:space="preserve">Addressable Ivory Rate of rise heat detector complete with but not limited to, base as to Golbal Fire Equipment manufacture, or approved equivalent. </v>
          </cell>
          <cell r="C1528" t="str">
            <v>nr</v>
          </cell>
          <cell r="D1528">
            <v>1</v>
          </cell>
          <cell r="E1528">
            <v>45000</v>
          </cell>
          <cell r="F1528">
            <v>45000</v>
          </cell>
        </row>
        <row r="1529">
          <cell r="B1529" t="str">
            <v>Addressable wall mounted Manual Break Glass unit complete with but not limited to, base, Shell, door, molded using durable polycarbonate material with red textured finish, short circuit isolator and key reset lock as to global fire equipment, GFE-MCPA cat no. or apporved equivalent</v>
          </cell>
          <cell r="C1529" t="str">
            <v>nr</v>
          </cell>
          <cell r="D1529">
            <v>1</v>
          </cell>
          <cell r="E1529">
            <v>45000</v>
          </cell>
          <cell r="F1529">
            <v>45000</v>
          </cell>
        </row>
        <row r="1530">
          <cell r="B1530" t="str">
            <v>IP44 Addressable red AV wall mounted sound strobes complete with but not limited to, base, short circuit isolator as to global fire equipment manufacture, Cat. No. 1328-CPR-0286</v>
          </cell>
          <cell r="C1530" t="str">
            <v>nr</v>
          </cell>
          <cell r="D1530">
            <v>2</v>
          </cell>
          <cell r="E1530">
            <v>60000</v>
          </cell>
          <cell r="F1530">
            <v>120000</v>
          </cell>
        </row>
        <row r="1531">
          <cell r="B1531" t="str">
            <v>Loop wiring of Detection Elements using 1.5mm sq 2-core Firetec OHLS 300/500V stranded copper cables to AEI CABLES LTD ref F2C1.5E or approved equivalent, in flush conduits (cable included).</v>
          </cell>
          <cell r="C1531" t="str">
            <v>nr</v>
          </cell>
          <cell r="D1531">
            <v>18</v>
          </cell>
          <cell r="E1531">
            <v>63840</v>
          </cell>
          <cell r="F1531">
            <v>1149120</v>
          </cell>
        </row>
        <row r="1532">
          <cell r="B1532" t="str">
            <v>TOTAL ELEMENT Nr. 24 (FIRE ALARM) CULTURAL CENTRE</v>
          </cell>
          <cell r="C1532">
            <v>0</v>
          </cell>
          <cell r="D1532">
            <v>0</v>
          </cell>
          <cell r="E1532">
            <v>0</v>
          </cell>
          <cell r="F1532">
            <v>2944120</v>
          </cell>
        </row>
        <row r="1533">
          <cell r="B1533" t="str">
            <v>ELEMENT Nr. 1 (PAVINGS) PARKING</v>
          </cell>
          <cell r="C1533">
            <v>0</v>
          </cell>
          <cell r="D1533">
            <v>0</v>
          </cell>
          <cell r="E1533">
            <v>0</v>
          </cell>
          <cell r="F1533">
            <v>0</v>
          </cell>
        </row>
        <row r="1534">
          <cell r="B1534" t="str">
            <v>The following in Main Plaza pavings</v>
          </cell>
          <cell r="C1534">
            <v>0</v>
          </cell>
          <cell r="D1534">
            <v>0</v>
          </cell>
          <cell r="E1534">
            <v>0</v>
          </cell>
          <cell r="F1534">
            <v>0</v>
          </cell>
        </row>
        <row r="1535">
          <cell r="B1535" t="str">
            <v>BASES</v>
          </cell>
          <cell r="C1535">
            <v>0</v>
          </cell>
          <cell r="D1535">
            <v>0</v>
          </cell>
          <cell r="E1535">
            <v>0</v>
          </cell>
          <cell r="F1535">
            <v>0</v>
          </cell>
        </row>
        <row r="1536">
          <cell r="B1536" t="str">
            <v xml:space="preserve">Rip up exposed in-situ sub-grade 150mm depth and re-compact to 95% Mod AASHTO including adding scarifying and adding back material to bring back to original level </v>
          </cell>
          <cell r="C1536" t="str">
            <v>m2</v>
          </cell>
          <cell r="D1536">
            <v>9970</v>
          </cell>
          <cell r="E1536">
            <v>1000</v>
          </cell>
          <cell r="F1536">
            <v>9970000</v>
          </cell>
        </row>
        <row r="1537">
          <cell r="B1537" t="str">
            <v>150mm gravel subbase: CBR minimum 30%, compacted to 95% Mod AASHTO</v>
          </cell>
          <cell r="C1537" t="str">
            <v>m2</v>
          </cell>
          <cell r="D1537">
            <v>9970</v>
          </cell>
          <cell r="E1537">
            <v>4000</v>
          </cell>
          <cell r="F1537">
            <v>39880000</v>
          </cell>
        </row>
        <row r="1538">
          <cell r="B1538" t="str">
            <v>Plain in-situ class C15/20</v>
          </cell>
          <cell r="C1538">
            <v>0</v>
          </cell>
          <cell r="D1538">
            <v>0</v>
          </cell>
          <cell r="E1538">
            <v>0</v>
          </cell>
          <cell r="F1538" t="str">
            <v/>
          </cell>
        </row>
        <row r="1539">
          <cell r="B1539" t="str">
            <v>150mm thick backing to pavers</v>
          </cell>
          <cell r="C1539" t="str">
            <v>m3</v>
          </cell>
          <cell r="D1539">
            <v>1496</v>
          </cell>
          <cell r="E1539">
            <v>140000</v>
          </cell>
          <cell r="F1539">
            <v>209440000</v>
          </cell>
        </row>
        <row r="1540">
          <cell r="B1540" t="str">
            <v>PAVINGS</v>
          </cell>
          <cell r="C1540">
            <v>0</v>
          </cell>
          <cell r="D1540">
            <v>0</v>
          </cell>
          <cell r="E1540">
            <v>0</v>
          </cell>
          <cell r="F1540">
            <v>0</v>
          </cell>
        </row>
        <row r="1541">
          <cell r="B1541" t="str">
            <v>In-situ reinforced vibrated concrete class C35/40 20mm aggregate to BS EN 1992-1-12004 : in.</v>
          </cell>
          <cell r="C1541">
            <v>0</v>
          </cell>
          <cell r="D1541">
            <v>0</v>
          </cell>
          <cell r="E1541">
            <v>0</v>
          </cell>
          <cell r="F1541">
            <v>0</v>
          </cell>
        </row>
        <row r="1542">
          <cell r="B1542" t="str">
            <v>80mm thick concrete paving in bays not exceeding 2m; complete with formwork between the bays and 12.5mm preformed elastromeric joint seal and dowels for transverse and horizontal joints 25mm dia at 300mm c/c 500mm long with bond breaking coating on one side</v>
          </cell>
          <cell r="C1542" t="str">
            <v>m2</v>
          </cell>
          <cell r="D1542">
            <v>920</v>
          </cell>
          <cell r="E1542">
            <v>16000</v>
          </cell>
          <cell r="F1542">
            <v>14720000</v>
          </cell>
        </row>
        <row r="1543">
          <cell r="B1543" t="str">
            <v>Concrete finishes</v>
          </cell>
          <cell r="C1543">
            <v>0</v>
          </cell>
          <cell r="D1543">
            <v>0</v>
          </cell>
          <cell r="E1543">
            <v>0</v>
          </cell>
          <cell r="F1543" t="str">
            <v/>
          </cell>
        </row>
        <row r="1544">
          <cell r="B1544" t="str">
            <v>Brushed concrete perpendicular to axis and borders; smoothed using edger and groover</v>
          </cell>
          <cell r="C1544" t="str">
            <v>m2</v>
          </cell>
          <cell r="D1544">
            <v>920</v>
          </cell>
          <cell r="E1544">
            <v>4200</v>
          </cell>
          <cell r="F1544">
            <v>3864000</v>
          </cell>
        </row>
        <row r="1545">
          <cell r="B1545" t="str">
            <v>REINFORCEMENT</v>
          </cell>
          <cell r="C1545">
            <v>0</v>
          </cell>
          <cell r="D1545">
            <v>0</v>
          </cell>
          <cell r="E1545">
            <v>0</v>
          </cell>
          <cell r="F1545">
            <v>0</v>
          </cell>
        </row>
        <row r="1546">
          <cell r="B1546" t="str">
            <v>Mesh fabric reinforcement: 200mm end and side laps</v>
          </cell>
          <cell r="C1546">
            <v>0</v>
          </cell>
          <cell r="D1546">
            <v>0</v>
          </cell>
          <cell r="E1546">
            <v>0</v>
          </cell>
          <cell r="F1546" t="str">
            <v/>
          </cell>
        </row>
        <row r="1547">
          <cell r="B1547" t="str">
            <v>Ref A142 to BS 4483; weighing 2.22 kg/m2</v>
          </cell>
          <cell r="C1547" t="str">
            <v>m2</v>
          </cell>
          <cell r="D1547">
            <v>920</v>
          </cell>
          <cell r="E1547">
            <v>3200</v>
          </cell>
          <cell r="F1547">
            <v>2944000</v>
          </cell>
        </row>
        <row r="1548">
          <cell r="B1548" t="str">
            <v>IN-SITU FINISHINGS</v>
          </cell>
          <cell r="C1548">
            <v>0</v>
          </cell>
          <cell r="D1548">
            <v>0</v>
          </cell>
          <cell r="E1548">
            <v>0</v>
          </cell>
          <cell r="F1548" t="str">
            <v/>
          </cell>
        </row>
        <row r="1549">
          <cell r="B1549" t="str">
            <v>Cement and sand backing (1:4) to falls and crossfalls, wood trowel finish:-</v>
          </cell>
          <cell r="C1549">
            <v>0</v>
          </cell>
          <cell r="D1549">
            <v>0</v>
          </cell>
          <cell r="E1549">
            <v>0</v>
          </cell>
          <cell r="F1549">
            <v>0</v>
          </cell>
        </row>
        <row r="1550">
          <cell r="B1550" t="str">
            <v>15mm thick to receive granite tiles; type F3.13</v>
          </cell>
          <cell r="C1550" t="str">
            <v>m2</v>
          </cell>
          <cell r="D1550">
            <v>3216</v>
          </cell>
          <cell r="E1550">
            <v>3000</v>
          </cell>
          <cell r="F1550">
            <v>9648000</v>
          </cell>
        </row>
        <row r="1551">
          <cell r="B1551" t="str">
            <v>15mm thick to receive granite tiles; type F3.14</v>
          </cell>
          <cell r="C1551" t="str">
            <v>m2</v>
          </cell>
          <cell r="D1551">
            <v>858</v>
          </cell>
          <cell r="E1551">
            <v>3000</v>
          </cell>
          <cell r="F1551">
            <v>2574000</v>
          </cell>
        </row>
        <row r="1552">
          <cell r="B1552" t="str">
            <v>15mm thick to receive granite tiles; type F3.15</v>
          </cell>
          <cell r="C1552" t="str">
            <v>m2</v>
          </cell>
          <cell r="D1552">
            <v>1072</v>
          </cell>
          <cell r="E1552">
            <v>3000</v>
          </cell>
          <cell r="F1552">
            <v>3216000</v>
          </cell>
        </row>
        <row r="1553">
          <cell r="B1553" t="str">
            <v>15mm thick to receive granite tiles; type F3.16</v>
          </cell>
          <cell r="C1553" t="str">
            <v>m2</v>
          </cell>
          <cell r="D1553">
            <v>214</v>
          </cell>
          <cell r="E1553">
            <v>3000</v>
          </cell>
          <cell r="F1553">
            <v>642000</v>
          </cell>
        </row>
        <row r="1554">
          <cell r="B1554" t="str">
            <v>Granite' coour as per schedule; names and brands are indicative and approved equivalents are aceptable.</v>
          </cell>
          <cell r="C1554">
            <v>0</v>
          </cell>
          <cell r="D1554">
            <v>0</v>
          </cell>
          <cell r="E1554">
            <v>0</v>
          </cell>
          <cell r="F1554" t="str">
            <v/>
          </cell>
        </row>
        <row r="1555">
          <cell r="B1555" t="str">
            <v>Granite paving tiles size 900 x 600 x 50mm as 'Vesterbro Granite fine picked; type F3.13</v>
          </cell>
          <cell r="C1555" t="str">
            <v>m2</v>
          </cell>
          <cell r="D1555">
            <v>3216</v>
          </cell>
          <cell r="E1555">
            <v>75000</v>
          </cell>
          <cell r="F1555">
            <v>241200000</v>
          </cell>
        </row>
        <row r="1556">
          <cell r="B1556" t="str">
            <v>Granite paving tiles size 600 x 300 x 50mm as 'Vesterbro Granite fine picked; type F3.14</v>
          </cell>
          <cell r="C1556" t="str">
            <v>m2</v>
          </cell>
          <cell r="D1556">
            <v>858</v>
          </cell>
          <cell r="E1556">
            <v>75000</v>
          </cell>
          <cell r="F1556">
            <v>64350000</v>
          </cell>
        </row>
        <row r="1557">
          <cell r="B1557" t="str">
            <v>Granite paving tiles size 300 x 600 x 50mm as 'Vesterbro Granite fine picked; type F3.15</v>
          </cell>
          <cell r="C1557" t="str">
            <v>m2</v>
          </cell>
          <cell r="D1557">
            <v>1072</v>
          </cell>
          <cell r="E1557">
            <v>75000</v>
          </cell>
          <cell r="F1557">
            <v>80400000</v>
          </cell>
        </row>
        <row r="1558">
          <cell r="B1558" t="str">
            <v>Granite paving tiles size 150 x 300 x 50mm as 'Vesterbro Granite fine picked; type F3.16</v>
          </cell>
          <cell r="C1558" t="str">
            <v>m2</v>
          </cell>
          <cell r="D1558">
            <v>214</v>
          </cell>
          <cell r="E1558">
            <v>75000</v>
          </cell>
          <cell r="F1558">
            <v>16050000</v>
          </cell>
        </row>
        <row r="1559">
          <cell r="B1559" t="str">
            <v>CONCRETE PAVERS</v>
          </cell>
          <cell r="C1559">
            <v>0</v>
          </cell>
          <cell r="D1559">
            <v>0</v>
          </cell>
          <cell r="E1559">
            <v>0</v>
          </cell>
          <cell r="F1559">
            <v>0</v>
          </cell>
        </row>
        <row r="1560">
          <cell r="B1560" t="str">
            <v>Precast concrete units; 45MPa as described.</v>
          </cell>
          <cell r="C1560">
            <v>0</v>
          </cell>
          <cell r="D1560">
            <v>0</v>
          </cell>
          <cell r="E1560">
            <v>0</v>
          </cell>
          <cell r="F1560">
            <v>0</v>
          </cell>
        </row>
        <row r="1561">
          <cell r="B1561" t="str">
            <v>Concrete green paving; size 400 x 120 x 100mm as SCADA RASENLINER FINO, U-FINO-0050- 000 or approved equal; Type 4.8</v>
          </cell>
          <cell r="C1561" t="str">
            <v>m2</v>
          </cell>
          <cell r="D1561">
            <v>1275</v>
          </cell>
          <cell r="E1561">
            <v>35000</v>
          </cell>
          <cell r="F1561">
            <v>44625000</v>
          </cell>
        </row>
        <row r="1562">
          <cell r="B1562" t="str">
            <v>Concrete paving blocks; size 400 x 120 x 100mm as SCADA RASENLINER FINO, U-FINO-0050- 000 or approved equal; Type 4.9</v>
          </cell>
          <cell r="C1562" t="str">
            <v>m2</v>
          </cell>
          <cell r="D1562">
            <v>2412</v>
          </cell>
          <cell r="E1562">
            <v>35000</v>
          </cell>
          <cell r="F1562">
            <v>84420000</v>
          </cell>
        </row>
        <row r="1563">
          <cell r="B1563" t="str">
            <v>TOTAL ELEMENT Nr. 1 (PAVINGS) PARKING</v>
          </cell>
          <cell r="C1563">
            <v>0</v>
          </cell>
          <cell r="D1563">
            <v>0</v>
          </cell>
          <cell r="E1563">
            <v>0</v>
          </cell>
          <cell r="F1563">
            <v>827943000</v>
          </cell>
        </row>
        <row r="1564">
          <cell r="B1564" t="str">
            <v>ELEMENT Nr. 2 (STAIRS &amp; BENCHES) PARKING</v>
          </cell>
          <cell r="C1564">
            <v>0</v>
          </cell>
          <cell r="D1564">
            <v>0</v>
          </cell>
          <cell r="E1564">
            <v>0</v>
          </cell>
          <cell r="F1564">
            <v>0</v>
          </cell>
        </row>
        <row r="1565">
          <cell r="B1565" t="str">
            <v>The following in Main Plaza steps and benches</v>
          </cell>
          <cell r="C1565">
            <v>0</v>
          </cell>
          <cell r="D1565">
            <v>0</v>
          </cell>
          <cell r="E1565">
            <v>0</v>
          </cell>
          <cell r="F1565">
            <v>0</v>
          </cell>
        </row>
        <row r="1566">
          <cell r="B1566" t="str">
            <v>BASES</v>
          </cell>
          <cell r="C1566">
            <v>0</v>
          </cell>
          <cell r="D1566">
            <v>0</v>
          </cell>
          <cell r="E1566">
            <v>0</v>
          </cell>
          <cell r="F1566">
            <v>0</v>
          </cell>
        </row>
        <row r="1567">
          <cell r="B1567" t="str">
            <v xml:space="preserve">Rip up exposed in-situ sub-grade 150mm depth and re-compact to 95% Mod AASHTO including adding scarifying and adding back material to bring back to original level </v>
          </cell>
          <cell r="C1567" t="str">
            <v>m2</v>
          </cell>
          <cell r="D1567">
            <v>296</v>
          </cell>
          <cell r="E1567">
            <v>1000</v>
          </cell>
          <cell r="F1567">
            <v>296000</v>
          </cell>
        </row>
        <row r="1568">
          <cell r="B1568" t="str">
            <v>150mm gravel subbase: CBR minimum 30%, compacted to 95% Mod AASHTO</v>
          </cell>
          <cell r="C1568" t="str">
            <v>m2</v>
          </cell>
          <cell r="D1568">
            <v>296</v>
          </cell>
          <cell r="E1568">
            <v>4000</v>
          </cell>
          <cell r="F1568">
            <v>1184000</v>
          </cell>
        </row>
        <row r="1569">
          <cell r="B1569" t="str">
            <v>STEPS</v>
          </cell>
          <cell r="C1569">
            <v>0</v>
          </cell>
          <cell r="D1569">
            <v>0</v>
          </cell>
          <cell r="E1569">
            <v>0</v>
          </cell>
          <cell r="F1569">
            <v>0</v>
          </cell>
        </row>
        <row r="1570">
          <cell r="B1570" t="str">
            <v>Steps to main plaza; traeds 500mm, risers 165mm comprising 125mm thick in-situ concrete 25 MPa; reinforced with 10mm dia bra at 200mm centres both ways; concrete brush finished as described.</v>
          </cell>
          <cell r="C1570" t="str">
            <v>m2</v>
          </cell>
          <cell r="D1570">
            <v>296</v>
          </cell>
          <cell r="E1570">
            <v>45000</v>
          </cell>
          <cell r="F1570">
            <v>13320000</v>
          </cell>
        </row>
        <row r="1571">
          <cell r="B1571" t="str">
            <v>BALUSTRADES</v>
          </cell>
          <cell r="C1571">
            <v>0</v>
          </cell>
          <cell r="D1571">
            <v>0</v>
          </cell>
          <cell r="E1571">
            <v>0</v>
          </cell>
          <cell r="F1571">
            <v>0</v>
          </cell>
        </row>
        <row r="1572">
          <cell r="B1572" t="str">
            <v>Balustrade 1000mm high comprising 40 Ø x 3mm thick mild steel hollow section hand rail, welded to 50 x 5mm flats; 50 x 3mm MSA top tail welded to 50 x 5mm flat; 2 Nr 50 x 5mm posts 1500mm c/c, 1 Nr horizontal rails 50 x 5mm flats; balusters between bottom horizontal rail and top rail comprising 20 x 2mm MSA at 120mm c/c; the whole with one coat red oxide primer to detail</v>
          </cell>
          <cell r="C1572" t="str">
            <v>lm</v>
          </cell>
          <cell r="D1572">
            <v>36</v>
          </cell>
          <cell r="E1572">
            <v>85000</v>
          </cell>
          <cell r="F1572">
            <v>3060000</v>
          </cell>
        </row>
        <row r="1573">
          <cell r="B1573" t="str">
            <v>PAINTING AND SIMILAR WORKS</v>
          </cell>
          <cell r="C1573">
            <v>0</v>
          </cell>
          <cell r="D1573">
            <v>0</v>
          </cell>
          <cell r="E1573">
            <v>0</v>
          </cell>
          <cell r="F1573">
            <v>0</v>
          </cell>
        </row>
        <row r="1574">
          <cell r="B1574" t="str">
            <v xml:space="preserve">Prepare surfaces, touch up primer and apply undercoat and three coats gloss enamel paint on steel surfaces: to </v>
          </cell>
          <cell r="C1574">
            <v>0</v>
          </cell>
          <cell r="D1574">
            <v>0</v>
          </cell>
          <cell r="E1574">
            <v>0</v>
          </cell>
          <cell r="F1574">
            <v>0</v>
          </cell>
        </row>
        <row r="1575">
          <cell r="B1575" t="str">
            <v>Surfaces of balustrading</v>
          </cell>
          <cell r="C1575" t="str">
            <v>m2</v>
          </cell>
          <cell r="D1575">
            <v>72</v>
          </cell>
          <cell r="E1575">
            <v>4000</v>
          </cell>
          <cell r="F1575">
            <v>288000</v>
          </cell>
        </row>
        <row r="1576">
          <cell r="B1576" t="str">
            <v>BENCHES</v>
          </cell>
          <cell r="C1576">
            <v>0</v>
          </cell>
          <cell r="D1576">
            <v>0</v>
          </cell>
          <cell r="E1576">
            <v>0</v>
          </cell>
          <cell r="F1576">
            <v>0</v>
          </cell>
        </row>
        <row r="1577">
          <cell r="B1577" t="str">
            <v>Benches on concrete tops</v>
          </cell>
          <cell r="C1577">
            <v>0</v>
          </cell>
          <cell r="D1577">
            <v>0</v>
          </cell>
          <cell r="E1577">
            <v>0</v>
          </cell>
          <cell r="F1577">
            <v>0</v>
          </cell>
        </row>
        <row r="1578">
          <cell r="B1578" t="str">
            <v>Bench; composite; comprising exterior wood slats from eucalyptus, sustainably harvested; slats 80 x 20mm, 5mm apart secured to concrete structure with 18 gauge metal flurring with fascia 20mm deep, battens; including oak stain and oil varnish; complete with concrete structure 150mm thick with reinforcement and formwork to details.</v>
          </cell>
          <cell r="C1578">
            <v>0</v>
          </cell>
          <cell r="D1578">
            <v>0</v>
          </cell>
          <cell r="E1578">
            <v>0</v>
          </cell>
          <cell r="F1578">
            <v>0</v>
          </cell>
        </row>
        <row r="1579">
          <cell r="B1579" t="str">
            <v>Benches; measured flat on plan</v>
          </cell>
          <cell r="C1579" t="str">
            <v>m2</v>
          </cell>
          <cell r="D1579">
            <v>329</v>
          </cell>
          <cell r="E1579">
            <v>51000</v>
          </cell>
          <cell r="F1579">
            <v>16779000</v>
          </cell>
        </row>
        <row r="1580">
          <cell r="B1580" t="str">
            <v>Benches on steel tops</v>
          </cell>
          <cell r="C1580">
            <v>0</v>
          </cell>
          <cell r="D1580">
            <v>0</v>
          </cell>
          <cell r="E1580">
            <v>0</v>
          </cell>
          <cell r="F1580">
            <v>0</v>
          </cell>
        </row>
        <row r="1581">
          <cell r="B1581" t="str">
            <v>Bench; composite; comprising exterior wood slats from eucalyptus, sustainably harvested; slats 80 x 20mm, 5mm apart secured to steel structure with 18 gauge metal flurring with fascia 20mm deep, battens; including oak stain and oil varnish; complete with 100 x 100 x 4.8mm stanchion,  100 x 50 x 2.8mm bench structure 50 x 50 x1.8mm MSA Battens; all with one coat red oxide primer and three coats black enamel paint to details.</v>
          </cell>
          <cell r="C1581">
            <v>0</v>
          </cell>
          <cell r="D1581">
            <v>0</v>
          </cell>
          <cell r="E1581">
            <v>0</v>
          </cell>
          <cell r="F1581">
            <v>0</v>
          </cell>
        </row>
        <row r="1582">
          <cell r="B1582" t="str">
            <v>Benches; measured flat on plan</v>
          </cell>
          <cell r="C1582" t="str">
            <v>m2</v>
          </cell>
          <cell r="D1582">
            <v>136</v>
          </cell>
          <cell r="E1582">
            <v>56000</v>
          </cell>
          <cell r="F1582">
            <v>7616000</v>
          </cell>
        </row>
        <row r="1583">
          <cell r="B1583" t="str">
            <v>TOTAL ELEMENT Nr. 2 (STAIRS &amp; BENCHES) PARKING</v>
          </cell>
          <cell r="C1583">
            <v>0</v>
          </cell>
          <cell r="D1583">
            <v>0</v>
          </cell>
          <cell r="E1583">
            <v>0</v>
          </cell>
          <cell r="F1583">
            <v>42543000</v>
          </cell>
        </row>
        <row r="1584">
          <cell r="B1584" t="str">
            <v>ELEMENT Nr. 3 (WATER FEATURES) PARKING</v>
          </cell>
          <cell r="C1584">
            <v>0</v>
          </cell>
          <cell r="D1584">
            <v>0</v>
          </cell>
          <cell r="E1584">
            <v>0</v>
          </cell>
          <cell r="F1584">
            <v>0</v>
          </cell>
        </row>
        <row r="1585">
          <cell r="B1585" t="str">
            <v>The following in Main Plaza water features.</v>
          </cell>
          <cell r="C1585">
            <v>0</v>
          </cell>
          <cell r="D1585">
            <v>0</v>
          </cell>
          <cell r="E1585">
            <v>0</v>
          </cell>
          <cell r="F1585">
            <v>0</v>
          </cell>
        </row>
        <row r="1586">
          <cell r="B1586" t="str">
            <v>CONCRETE WORK</v>
          </cell>
          <cell r="C1586">
            <v>0</v>
          </cell>
          <cell r="D1586">
            <v>0</v>
          </cell>
          <cell r="E1586">
            <v>0</v>
          </cell>
          <cell r="F1586">
            <v>0</v>
          </cell>
        </row>
        <row r="1587">
          <cell r="B1587" t="str">
            <v>Reinforced in-situ concrete; 30MPa</v>
          </cell>
          <cell r="C1587">
            <v>0</v>
          </cell>
          <cell r="D1587">
            <v>0</v>
          </cell>
          <cell r="E1587">
            <v>0</v>
          </cell>
          <cell r="F1587">
            <v>0</v>
          </cell>
        </row>
        <row r="1588">
          <cell r="B1588" t="str">
            <v>150mm thick base slab</v>
          </cell>
          <cell r="C1588" t="str">
            <v>m3</v>
          </cell>
          <cell r="D1588">
            <v>75</v>
          </cell>
          <cell r="E1588">
            <v>180000</v>
          </cell>
          <cell r="F1588">
            <v>13500000</v>
          </cell>
        </row>
        <row r="1589">
          <cell r="B1589" t="str">
            <v>150mm thick walls</v>
          </cell>
          <cell r="C1589" t="str">
            <v>m3</v>
          </cell>
          <cell r="D1589">
            <v>30</v>
          </cell>
          <cell r="E1589">
            <v>180000</v>
          </cell>
          <cell r="F1589">
            <v>5400000</v>
          </cell>
        </row>
        <row r="1590">
          <cell r="B1590" t="str">
            <v>FORMWORK</v>
          </cell>
          <cell r="C1590">
            <v>0</v>
          </cell>
          <cell r="D1590">
            <v>0</v>
          </cell>
          <cell r="E1590">
            <v>0</v>
          </cell>
          <cell r="F1590">
            <v>0</v>
          </cell>
        </row>
        <row r="1591">
          <cell r="B1591" t="str">
            <v>Steel lined formwork;</v>
          </cell>
          <cell r="C1591">
            <v>0</v>
          </cell>
          <cell r="D1591">
            <v>0</v>
          </cell>
          <cell r="E1591">
            <v>0</v>
          </cell>
          <cell r="F1591">
            <v>0</v>
          </cell>
        </row>
        <row r="1592">
          <cell r="B1592" t="str">
            <v>Soffites; 200mm thick slabs</v>
          </cell>
          <cell r="C1592" t="str">
            <v>m2</v>
          </cell>
          <cell r="D1592">
            <v>365</v>
          </cell>
          <cell r="E1592">
            <v>9000</v>
          </cell>
          <cell r="F1592">
            <v>3285000</v>
          </cell>
        </row>
        <row r="1593">
          <cell r="B1593" t="str">
            <v>Edges; slab on grade 150 - 225mm high</v>
          </cell>
          <cell r="C1593" t="str">
            <v>m</v>
          </cell>
          <cell r="D1593">
            <v>79</v>
          </cell>
          <cell r="E1593">
            <v>3000</v>
          </cell>
          <cell r="F1593">
            <v>237000</v>
          </cell>
        </row>
        <row r="1594">
          <cell r="B1594" t="str">
            <v>REINFORCEMENT</v>
          </cell>
          <cell r="C1594">
            <v>0</v>
          </cell>
          <cell r="D1594">
            <v>0</v>
          </cell>
          <cell r="E1594">
            <v>0</v>
          </cell>
          <cell r="F1594">
            <v>0</v>
          </cell>
        </row>
        <row r="1595">
          <cell r="B1595"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595">
            <v>0</v>
          </cell>
          <cell r="D1595">
            <v>0</v>
          </cell>
          <cell r="E1595">
            <v>0</v>
          </cell>
          <cell r="F1595">
            <v>0</v>
          </cell>
        </row>
        <row r="1596">
          <cell r="B1596" t="str">
            <v>14mm ø bars</v>
          </cell>
          <cell r="C1596" t="str">
            <v>kg</v>
          </cell>
          <cell r="D1596">
            <v>3550</v>
          </cell>
          <cell r="E1596">
            <v>1250</v>
          </cell>
          <cell r="F1596">
            <v>4437500</v>
          </cell>
        </row>
        <row r="1597">
          <cell r="B1597" t="str">
            <v>10mm ø bars</v>
          </cell>
          <cell r="C1597" t="str">
            <v>kg</v>
          </cell>
          <cell r="D1597">
            <v>3470</v>
          </cell>
          <cell r="E1597">
            <v>1250</v>
          </cell>
          <cell r="F1597">
            <v>4337500</v>
          </cell>
        </row>
        <row r="1598">
          <cell r="B1598" t="str">
            <v>BACKING</v>
          </cell>
          <cell r="C1598">
            <v>0</v>
          </cell>
          <cell r="D1598">
            <v>0</v>
          </cell>
          <cell r="E1598">
            <v>0</v>
          </cell>
          <cell r="F1598">
            <v>0</v>
          </cell>
        </row>
        <row r="1599">
          <cell r="B1599" t="str">
            <v xml:space="preserve">Roof screeds, cement, sand (1:4) with approved liquid waterproofing admixture "Sika" or equal and approved; laid to falls and crossfalls on concrete </v>
          </cell>
          <cell r="C1599">
            <v>0</v>
          </cell>
          <cell r="D1599">
            <v>0</v>
          </cell>
          <cell r="E1599">
            <v>0</v>
          </cell>
          <cell r="F1599">
            <v>0</v>
          </cell>
        </row>
        <row r="1600">
          <cell r="B1600" t="str">
            <v>50mm thick (average) screeds</v>
          </cell>
          <cell r="C1600" t="str">
            <v>m2</v>
          </cell>
          <cell r="D1600">
            <v>700</v>
          </cell>
          <cell r="E1600">
            <v>9700</v>
          </cell>
          <cell r="F1600">
            <v>6790000</v>
          </cell>
        </row>
        <row r="1601">
          <cell r="B1601" t="str">
            <v>TWO LAYERS 4mm thick (each) EPDM APP modified bituminous water proofing membrane, reinforced with polyester, fully bonded and torch applied onto solvent base primer conforming to ASTMD- 41 applied in accordance with manufacturers instructions; to</v>
          </cell>
          <cell r="C1601">
            <v>0</v>
          </cell>
          <cell r="D1601">
            <v>0</v>
          </cell>
          <cell r="E1601">
            <v>0</v>
          </cell>
          <cell r="F1601" t="str">
            <v/>
          </cell>
        </row>
        <row r="1602">
          <cell r="B1602" t="str">
            <v>Water features; walls</v>
          </cell>
          <cell r="C1602" t="str">
            <v>m2</v>
          </cell>
          <cell r="D1602">
            <v>200</v>
          </cell>
          <cell r="E1602">
            <v>16900</v>
          </cell>
          <cell r="F1602">
            <v>3380000</v>
          </cell>
        </row>
        <row r="1603">
          <cell r="B1603" t="str">
            <v>Water features; floor</v>
          </cell>
          <cell r="C1603" t="str">
            <v>m2</v>
          </cell>
          <cell r="D1603">
            <v>500</v>
          </cell>
          <cell r="E1603">
            <v>16900</v>
          </cell>
          <cell r="F1603">
            <v>8450000</v>
          </cell>
        </row>
        <row r="1604">
          <cell r="B1604" t="str">
            <v>CIRCULATION PUMP</v>
          </cell>
          <cell r="C1604">
            <v>0</v>
          </cell>
          <cell r="D1604">
            <v>0</v>
          </cell>
          <cell r="E1604">
            <v>0</v>
          </cell>
          <cell r="F1604">
            <v>0</v>
          </cell>
        </row>
        <row r="1605">
          <cell r="B1605" t="str">
            <v>Water features; water feature circulation pump; submersible; capacity 2m3/hr; as Grundfos or approved equivalent.</v>
          </cell>
          <cell r="C1605" t="str">
            <v>nr</v>
          </cell>
          <cell r="D1605">
            <v>10</v>
          </cell>
          <cell r="E1605">
            <v>1500000</v>
          </cell>
          <cell r="F1605">
            <v>15000000</v>
          </cell>
        </row>
        <row r="1606">
          <cell r="B1606" t="str">
            <v>TOTAL ELEMENT Nr. 3 (WATER FEATURES) PARKING</v>
          </cell>
          <cell r="C1606">
            <v>0</v>
          </cell>
          <cell r="D1606">
            <v>0</v>
          </cell>
          <cell r="E1606">
            <v>0</v>
          </cell>
          <cell r="F1606">
            <v>64817000</v>
          </cell>
        </row>
        <row r="1607">
          <cell r="B1607" t="str">
            <v>ELEMENT Nr. 4 (PLANTERS) PARKING</v>
          </cell>
          <cell r="C1607">
            <v>0</v>
          </cell>
          <cell r="D1607">
            <v>0</v>
          </cell>
          <cell r="E1607">
            <v>0</v>
          </cell>
          <cell r="F1607">
            <v>0</v>
          </cell>
        </row>
        <row r="1608">
          <cell r="B1608" t="str">
            <v>The following in Main Plaza planters.</v>
          </cell>
          <cell r="C1608">
            <v>0</v>
          </cell>
          <cell r="D1608">
            <v>0</v>
          </cell>
          <cell r="E1608">
            <v>0</v>
          </cell>
          <cell r="F1608">
            <v>0</v>
          </cell>
        </row>
        <row r="1609">
          <cell r="B1609" t="str">
            <v>CONCRETE WORK</v>
          </cell>
          <cell r="C1609">
            <v>0</v>
          </cell>
          <cell r="D1609">
            <v>0</v>
          </cell>
          <cell r="E1609">
            <v>0</v>
          </cell>
          <cell r="F1609">
            <v>0</v>
          </cell>
        </row>
        <row r="1610">
          <cell r="B1610" t="str">
            <v>Reinforced in-situ concrete; 30MPa</v>
          </cell>
          <cell r="C1610">
            <v>0</v>
          </cell>
          <cell r="D1610">
            <v>0</v>
          </cell>
          <cell r="E1610">
            <v>0</v>
          </cell>
          <cell r="F1610">
            <v>0</v>
          </cell>
        </row>
        <row r="1611">
          <cell r="B1611" t="str">
            <v>150mm thick base slab</v>
          </cell>
          <cell r="C1611" t="str">
            <v>m3</v>
          </cell>
          <cell r="D1611">
            <v>725</v>
          </cell>
          <cell r="E1611">
            <v>180000</v>
          </cell>
          <cell r="F1611">
            <v>130500000</v>
          </cell>
        </row>
        <row r="1612">
          <cell r="B1612" t="str">
            <v>150mm thick walls</v>
          </cell>
          <cell r="C1612" t="str">
            <v>m3</v>
          </cell>
          <cell r="D1612">
            <v>584</v>
          </cell>
          <cell r="E1612">
            <v>180000</v>
          </cell>
          <cell r="F1612">
            <v>105120000</v>
          </cell>
        </row>
        <row r="1613">
          <cell r="B1613" t="str">
            <v>FORMWORK</v>
          </cell>
          <cell r="C1613">
            <v>0</v>
          </cell>
          <cell r="D1613">
            <v>0</v>
          </cell>
          <cell r="E1613">
            <v>0</v>
          </cell>
          <cell r="F1613">
            <v>0</v>
          </cell>
        </row>
        <row r="1614">
          <cell r="B1614" t="str">
            <v>Steel lined formwork;</v>
          </cell>
          <cell r="C1614">
            <v>0</v>
          </cell>
          <cell r="D1614">
            <v>0</v>
          </cell>
          <cell r="E1614">
            <v>0</v>
          </cell>
          <cell r="F1614">
            <v>0</v>
          </cell>
        </row>
        <row r="1615">
          <cell r="B1615" t="str">
            <v>Soffites; 200mm thick slabs</v>
          </cell>
          <cell r="C1615" t="str">
            <v>m2</v>
          </cell>
          <cell r="D1615">
            <v>365</v>
          </cell>
          <cell r="E1615">
            <v>9000</v>
          </cell>
          <cell r="F1615">
            <v>3285000</v>
          </cell>
        </row>
        <row r="1616">
          <cell r="B1616" t="str">
            <v>Edges; slab on grade 150 - 225mm high</v>
          </cell>
          <cell r="C1616" t="str">
            <v>m</v>
          </cell>
          <cell r="D1616">
            <v>79</v>
          </cell>
          <cell r="E1616">
            <v>3000</v>
          </cell>
          <cell r="F1616">
            <v>237000</v>
          </cell>
        </row>
        <row r="1617">
          <cell r="B1617" t="str">
            <v>REINFORCEMENT</v>
          </cell>
          <cell r="C1617">
            <v>0</v>
          </cell>
          <cell r="D1617">
            <v>0</v>
          </cell>
          <cell r="E1617">
            <v>0</v>
          </cell>
          <cell r="F1617">
            <v>0</v>
          </cell>
        </row>
        <row r="1618">
          <cell r="B1618"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618">
            <v>0</v>
          </cell>
          <cell r="D1618">
            <v>0</v>
          </cell>
          <cell r="E1618">
            <v>0</v>
          </cell>
          <cell r="F1618">
            <v>0</v>
          </cell>
        </row>
        <row r="1619">
          <cell r="B1619" t="str">
            <v>14mm ø bars</v>
          </cell>
          <cell r="C1619" t="str">
            <v>kg</v>
          </cell>
          <cell r="D1619">
            <v>62740</v>
          </cell>
          <cell r="E1619">
            <v>1250</v>
          </cell>
          <cell r="F1619">
            <v>78425000</v>
          </cell>
        </row>
        <row r="1620">
          <cell r="B1620" t="str">
            <v>10mm ø bars</v>
          </cell>
          <cell r="C1620" t="str">
            <v>kg</v>
          </cell>
          <cell r="D1620">
            <v>30450</v>
          </cell>
          <cell r="E1620">
            <v>1250</v>
          </cell>
          <cell r="F1620">
            <v>38062500</v>
          </cell>
        </row>
        <row r="1621">
          <cell r="B1621" t="str">
            <v>BACKING</v>
          </cell>
          <cell r="C1621">
            <v>0</v>
          </cell>
          <cell r="D1621">
            <v>0</v>
          </cell>
          <cell r="E1621">
            <v>0</v>
          </cell>
          <cell r="F1621">
            <v>0</v>
          </cell>
        </row>
        <row r="1622">
          <cell r="B1622" t="str">
            <v xml:space="preserve">Roof screeds, cement, sand (1:4) with approved liquid waterproofing admixture "Sika" or equal and approved; laid to falls and crossfalls on concrete </v>
          </cell>
          <cell r="C1622">
            <v>0</v>
          </cell>
          <cell r="D1622">
            <v>0</v>
          </cell>
          <cell r="E1622">
            <v>0</v>
          </cell>
          <cell r="F1622">
            <v>0</v>
          </cell>
        </row>
        <row r="1623">
          <cell r="B1623" t="str">
            <v>50mm thick (average) screeds</v>
          </cell>
          <cell r="C1623" t="str">
            <v>m2</v>
          </cell>
          <cell r="D1623">
            <v>8740</v>
          </cell>
          <cell r="E1623">
            <v>9700</v>
          </cell>
          <cell r="F1623">
            <v>84778000</v>
          </cell>
        </row>
        <row r="1624">
          <cell r="B1624" t="str">
            <v>TWO LAYERS 4mm thick (each) EPDM APP modified bituminous water proofing membrane, reinforced with polyester, fully bonded and torch applied onto solvent base primer conforming to ASTMD- 41 applied in accordance with manufacturers instructions; to</v>
          </cell>
          <cell r="C1624">
            <v>0</v>
          </cell>
          <cell r="D1624">
            <v>0</v>
          </cell>
          <cell r="E1624">
            <v>0</v>
          </cell>
          <cell r="F1624" t="str">
            <v/>
          </cell>
        </row>
        <row r="1625">
          <cell r="B1625" t="str">
            <v>Green area walls</v>
          </cell>
          <cell r="C1625" t="str">
            <v>m2</v>
          </cell>
          <cell r="D1625">
            <v>4840</v>
          </cell>
          <cell r="E1625">
            <v>16900</v>
          </cell>
          <cell r="F1625">
            <v>81796000</v>
          </cell>
        </row>
        <row r="1626">
          <cell r="B1626" t="str">
            <v>Green area floor</v>
          </cell>
          <cell r="C1626" t="str">
            <v>m2</v>
          </cell>
          <cell r="D1626">
            <v>3900</v>
          </cell>
          <cell r="E1626">
            <v>16900</v>
          </cell>
          <cell r="F1626">
            <v>65910000</v>
          </cell>
        </row>
        <row r="1627">
          <cell r="B1627" t="str">
            <v>LANDSCAPING</v>
          </cell>
          <cell r="C1627">
            <v>0</v>
          </cell>
          <cell r="D1627">
            <v>0</v>
          </cell>
          <cell r="E1627">
            <v>0</v>
          </cell>
          <cell r="F1627">
            <v>0</v>
          </cell>
        </row>
        <row r="1628">
          <cell r="B1628" t="str">
            <v xml:space="preserve">Topsoil obtained from prescribed stock piles on site, including spreading and levelling </v>
          </cell>
          <cell r="C1628">
            <v>0</v>
          </cell>
          <cell r="D1628">
            <v>0</v>
          </cell>
          <cell r="E1628">
            <v>0</v>
          </cell>
          <cell r="F1628">
            <v>0</v>
          </cell>
        </row>
        <row r="1629">
          <cell r="B1629" t="str">
            <v>450mm thick over general planting areas including mixing in manure at 1:3 ratio and adding lime to adjust PH as needed</v>
          </cell>
          <cell r="C1629" t="str">
            <v>m2</v>
          </cell>
          <cell r="D1629">
            <v>4830</v>
          </cell>
          <cell r="E1629">
            <v>2400</v>
          </cell>
          <cell r="F1629">
            <v>11592000</v>
          </cell>
        </row>
        <row r="1630">
          <cell r="B1630" t="str">
            <v xml:space="preserve">Grasses </v>
          </cell>
          <cell r="C1630">
            <v>0</v>
          </cell>
          <cell r="D1630">
            <v>0</v>
          </cell>
          <cell r="E1630">
            <v>0</v>
          </cell>
          <cell r="F1630">
            <v>0</v>
          </cell>
        </row>
        <row r="1631">
          <cell r="B1631" t="str">
            <v>Cropped lawn of paspalum grass of root division transplants not exceeding 150mm apart; maintain until established</v>
          </cell>
          <cell r="C1631" t="str">
            <v>m2</v>
          </cell>
          <cell r="D1631">
            <v>4830</v>
          </cell>
          <cell r="E1631">
            <v>2400</v>
          </cell>
          <cell r="F1631">
            <v>11592000</v>
          </cell>
        </row>
        <row r="1632">
          <cell r="B1632" t="str">
            <v>Top soil; 200mm deep spread and compacted over stormwater planters with pebbles at bottom.</v>
          </cell>
          <cell r="C1632" t="str">
            <v xml:space="preserve">lm </v>
          </cell>
          <cell r="D1632">
            <v>1120</v>
          </cell>
          <cell r="E1632">
            <v>2520</v>
          </cell>
          <cell r="F1632">
            <v>2822400</v>
          </cell>
        </row>
        <row r="1633">
          <cell r="B1633" t="str">
            <v>Cast iron grating; 700mm wide prepainted; complete with MSA battens.</v>
          </cell>
          <cell r="C1633" t="str">
            <v xml:space="preserve">lm </v>
          </cell>
          <cell r="D1633">
            <v>1120</v>
          </cell>
          <cell r="E1633">
            <v>75000</v>
          </cell>
          <cell r="F1633">
            <v>84000000</v>
          </cell>
        </row>
        <row r="1634">
          <cell r="B1634" t="str">
            <v>Geotextile Bidim A10 or similar approved 1 000g/m2; puncture resistant</v>
          </cell>
          <cell r="C1634" t="str">
            <v>m2</v>
          </cell>
          <cell r="D1634">
            <v>8730</v>
          </cell>
          <cell r="E1634">
            <v>8600</v>
          </cell>
          <cell r="F1634">
            <v>75078000</v>
          </cell>
        </row>
        <row r="1635">
          <cell r="B1635" t="str">
            <v>110mm diameter slotted HDPE pipe as flo-pipe or other equal and approved;</v>
          </cell>
          <cell r="C1635" t="str">
            <v xml:space="preserve">lm </v>
          </cell>
          <cell r="D1635">
            <v>2660</v>
          </cell>
          <cell r="E1635">
            <v>10400</v>
          </cell>
          <cell r="F1635">
            <v>27664000</v>
          </cell>
        </row>
        <row r="1636">
          <cell r="B1636" t="str">
            <v>Geofabric lining around 110mm dia pipe</v>
          </cell>
          <cell r="C1636" t="str">
            <v xml:space="preserve">lm </v>
          </cell>
          <cell r="D1636">
            <v>2660</v>
          </cell>
          <cell r="E1636">
            <v>2000</v>
          </cell>
          <cell r="F1636">
            <v>5320000</v>
          </cell>
        </row>
        <row r="1637">
          <cell r="B1637" t="str">
            <v>TOTAL ELEMENT Nr. 4 (PLANTERS) PARKING</v>
          </cell>
          <cell r="C1637">
            <v>0</v>
          </cell>
          <cell r="D1637">
            <v>0</v>
          </cell>
          <cell r="E1637">
            <v>0</v>
          </cell>
          <cell r="F1637">
            <v>806181900</v>
          </cell>
        </row>
        <row r="1638">
          <cell r="B1638" t="str">
            <v>ELEMENT Nr. 5 (SERVICES) PARKING</v>
          </cell>
          <cell r="C1638">
            <v>0</v>
          </cell>
          <cell r="D1638">
            <v>0</v>
          </cell>
          <cell r="E1638">
            <v>0</v>
          </cell>
          <cell r="F1638">
            <v>0</v>
          </cell>
        </row>
        <row r="1639">
          <cell r="B1639" t="str">
            <v>The following in Main Plaza services.</v>
          </cell>
          <cell r="C1639">
            <v>0</v>
          </cell>
          <cell r="D1639">
            <v>0</v>
          </cell>
          <cell r="E1639">
            <v>0</v>
          </cell>
          <cell r="F1639">
            <v>0</v>
          </cell>
        </row>
        <row r="1640">
          <cell r="B1640" t="str">
            <v>LIGHTING</v>
          </cell>
          <cell r="C1640">
            <v>0</v>
          </cell>
          <cell r="D1640">
            <v>0</v>
          </cell>
          <cell r="E1640">
            <v>0</v>
          </cell>
          <cell r="F1640">
            <v>0</v>
          </cell>
        </row>
        <row r="1641">
          <cell r="B1641" t="str">
            <v>LUMINARIES</v>
          </cell>
          <cell r="C1641">
            <v>0</v>
          </cell>
          <cell r="D1641">
            <v>0</v>
          </cell>
          <cell r="E1641">
            <v>0</v>
          </cell>
          <cell r="F1641">
            <v>0</v>
          </cell>
        </row>
        <row r="1642">
          <cell r="B1642"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642">
            <v>0</v>
          </cell>
          <cell r="D1642">
            <v>0</v>
          </cell>
          <cell r="E1642">
            <v>0</v>
          </cell>
          <cell r="F1642">
            <v>0</v>
          </cell>
        </row>
        <row r="1643">
          <cell r="B1643" t="str">
            <v>Light type CL01; Recessed downlight; as Darwin Downlight DWLIG001WD12 116mm dia x 60mm high or approved equal.</v>
          </cell>
          <cell r="C1643" t="str">
            <v>nr</v>
          </cell>
          <cell r="D1643">
            <v>11</v>
          </cell>
          <cell r="E1643">
            <v>120000</v>
          </cell>
          <cell r="F1643">
            <v>1320000</v>
          </cell>
        </row>
        <row r="1644">
          <cell r="B1644" t="str">
            <v>Light type F01; Bollard light; asKlein Pro H 900mm or approved equal.</v>
          </cell>
          <cell r="C1644" t="str">
            <v>nr</v>
          </cell>
          <cell r="D1644">
            <v>94</v>
          </cell>
          <cell r="E1644">
            <v>120000</v>
          </cell>
          <cell r="F1644">
            <v>11280000</v>
          </cell>
        </row>
        <row r="1645">
          <cell r="B1645" t="str">
            <v>Light type F03; Spike spot light; as Euro Spike spot or approved equivalent</v>
          </cell>
          <cell r="C1645" t="str">
            <v>nr</v>
          </cell>
          <cell r="D1645">
            <v>102</v>
          </cell>
          <cell r="E1645">
            <v>120000</v>
          </cell>
          <cell r="F1645">
            <v>12240000</v>
          </cell>
        </row>
        <row r="1646">
          <cell r="B1646" t="str">
            <v>Sensor light; as Kaiterra Model FE-200 or approved equivalent</v>
          </cell>
          <cell r="C1646" t="str">
            <v>nr</v>
          </cell>
          <cell r="D1646">
            <v>10</v>
          </cell>
          <cell r="E1646">
            <v>120000</v>
          </cell>
          <cell r="F1646">
            <v>1200000</v>
          </cell>
        </row>
        <row r="1647">
          <cell r="B1647" t="str">
            <v>Light type F06; Pole light; as Giorgio 4P2.361.G10 or approved equivalent</v>
          </cell>
          <cell r="C1647" t="str">
            <v>nr</v>
          </cell>
          <cell r="D1647">
            <v>40</v>
          </cell>
          <cell r="E1647">
            <v>120000</v>
          </cell>
          <cell r="F1647">
            <v>4800000</v>
          </cell>
        </row>
        <row r="1648">
          <cell r="B1648" t="str">
            <v>ELECTRICAL FIXTURES</v>
          </cell>
          <cell r="C1648">
            <v>0</v>
          </cell>
          <cell r="D1648">
            <v>0</v>
          </cell>
          <cell r="E1648">
            <v>0</v>
          </cell>
          <cell r="F1648" t="str">
            <v/>
          </cell>
        </row>
        <row r="1649">
          <cell r="B1649" t="str">
            <v>PANEL BOARD</v>
          </cell>
          <cell r="C1649">
            <v>0</v>
          </cell>
          <cell r="D1649">
            <v>0</v>
          </cell>
          <cell r="E1649">
            <v>0</v>
          </cell>
          <cell r="F1649">
            <v>0</v>
          </cell>
        </row>
        <row r="1650">
          <cell r="B1650" t="str">
            <v>Main Panel Board PBMG flush mounted on the wall complete all necessary connecting materials including DIN mouting rail, and lockable cover; as drawn, Asrand or approve equivalent</v>
          </cell>
          <cell r="C1650" t="str">
            <v>nr</v>
          </cell>
          <cell r="D1650">
            <v>1</v>
          </cell>
          <cell r="E1650">
            <v>2500000</v>
          </cell>
          <cell r="F1650">
            <v>2500000</v>
          </cell>
        </row>
        <row r="1651">
          <cell r="B1651" t="str">
            <v>Ditto sub panel boards as drawn</v>
          </cell>
          <cell r="C1651" t="str">
            <v>nr</v>
          </cell>
          <cell r="D1651">
            <v>2</v>
          </cell>
          <cell r="E1651">
            <v>600000</v>
          </cell>
          <cell r="F1651">
            <v>1200000</v>
          </cell>
        </row>
        <row r="1652">
          <cell r="B1652" t="str">
            <v>Switches, 230V, 10A, IP20 with appropriate box:</v>
          </cell>
          <cell r="C1652">
            <v>0</v>
          </cell>
          <cell r="D1652">
            <v>0</v>
          </cell>
          <cell r="E1652">
            <v>0</v>
          </cell>
          <cell r="F1652">
            <v>0</v>
          </cell>
        </row>
        <row r="1653">
          <cell r="B1653" t="str">
            <v>One gang one way switch</v>
          </cell>
          <cell r="C1653" t="str">
            <v>nr</v>
          </cell>
          <cell r="D1653">
            <v>2</v>
          </cell>
          <cell r="E1653">
            <v>12000</v>
          </cell>
          <cell r="F1653">
            <v>24000</v>
          </cell>
        </row>
        <row r="1654">
          <cell r="B1654" t="str">
            <v>Two gang one ways switch</v>
          </cell>
          <cell r="C1654" t="str">
            <v>nr</v>
          </cell>
          <cell r="D1654">
            <v>1</v>
          </cell>
          <cell r="E1654">
            <v>15000</v>
          </cell>
          <cell r="F1654">
            <v>15000</v>
          </cell>
        </row>
        <row r="1655">
          <cell r="B1655" t="str">
            <v>Three gang one ways switch</v>
          </cell>
          <cell r="C1655" t="str">
            <v>nr</v>
          </cell>
          <cell r="D1655">
            <v>2</v>
          </cell>
          <cell r="E1655">
            <v>18000</v>
          </cell>
          <cell r="F1655">
            <v>36000</v>
          </cell>
        </row>
        <row r="1656">
          <cell r="B1656" t="str">
            <v>Socket outlets</v>
          </cell>
          <cell r="C1656">
            <v>0</v>
          </cell>
          <cell r="D1656">
            <v>0</v>
          </cell>
          <cell r="E1656">
            <v>0</v>
          </cell>
          <cell r="F1656">
            <v>0</v>
          </cell>
        </row>
        <row r="1657">
          <cell r="B1657" t="str">
            <v>Double power socket 2P+E, 230V, 16A IP20</v>
          </cell>
          <cell r="C1657" t="str">
            <v>pcs</v>
          </cell>
          <cell r="D1657">
            <v>60</v>
          </cell>
          <cell r="E1657">
            <v>15000</v>
          </cell>
          <cell r="F1657">
            <v>900000</v>
          </cell>
        </row>
        <row r="1658">
          <cell r="B1658" t="str">
            <v>WIRING</v>
          </cell>
          <cell r="C1658">
            <v>0</v>
          </cell>
          <cell r="D1658">
            <v>0</v>
          </cell>
          <cell r="E1658">
            <v>0</v>
          </cell>
          <cell r="F1658">
            <v>0</v>
          </cell>
        </row>
        <row r="1659">
          <cell r="B1659" t="str">
            <v>Wiring from 10A SP miniature circuit breakers on Consumer unit, using 1.5mm sq drawn in 20mm upvc conduits. complete with switch boxes, junction boxes, couplers, bends and any other necessary conduiting accessories</v>
          </cell>
          <cell r="C1659">
            <v>0</v>
          </cell>
          <cell r="D1659">
            <v>0</v>
          </cell>
          <cell r="E1659">
            <v>0</v>
          </cell>
          <cell r="F1659">
            <v>0</v>
          </cell>
        </row>
        <row r="1660">
          <cell r="B1660" t="str">
            <v>1.5mm2 Cu wire to light points and switches</v>
          </cell>
          <cell r="C1660" t="str">
            <v>nr</v>
          </cell>
          <cell r="D1660">
            <v>257</v>
          </cell>
          <cell r="E1660">
            <v>20000</v>
          </cell>
          <cell r="F1660">
            <v>5140000</v>
          </cell>
        </row>
        <row r="1661">
          <cell r="B1661" t="str">
            <v>Power points connected complete and ready from 32 A sp miniature circuit breakers of Main consumer unit using 2.5mm sq drawn in 20mm upvc conduits. complete with switch boxes, junction boxes, couplers, bends and any other necessary conduiting accessories</v>
          </cell>
          <cell r="C1661">
            <v>0</v>
          </cell>
          <cell r="D1661">
            <v>0</v>
          </cell>
          <cell r="E1661">
            <v>0</v>
          </cell>
          <cell r="F1661">
            <v>0</v>
          </cell>
        </row>
        <row r="1662">
          <cell r="B1662" t="str">
            <v>4mm2 Cu wire to panels, rack, security points</v>
          </cell>
          <cell r="C1662" t="str">
            <v>nr</v>
          </cell>
          <cell r="D1662">
            <v>12</v>
          </cell>
          <cell r="E1662">
            <v>40000</v>
          </cell>
          <cell r="F1662">
            <v>480000</v>
          </cell>
        </row>
        <row r="1663">
          <cell r="B1663" t="str">
            <v>2.5mm2 Cu wire to power points</v>
          </cell>
          <cell r="C1663" t="str">
            <v>nr</v>
          </cell>
          <cell r="D1663">
            <v>60</v>
          </cell>
          <cell r="E1663">
            <v>30000</v>
          </cell>
          <cell r="F1663">
            <v>1800000</v>
          </cell>
        </row>
        <row r="1664">
          <cell r="B1664" t="str">
            <v>CLOSED CIRCUIT TELEVISION</v>
          </cell>
          <cell r="C1664">
            <v>0</v>
          </cell>
          <cell r="D1664">
            <v>0</v>
          </cell>
          <cell r="E1664">
            <v>0</v>
          </cell>
          <cell r="F1664">
            <v>0</v>
          </cell>
        </row>
        <row r="1665">
          <cell r="B1665" t="str">
            <v>IP66 4.7mm POE Bullet camera complete with smart detection, IR Filter, Smart detection, Video compression as to HIK Vision manufacture, or approved equivalent.</v>
          </cell>
          <cell r="C1665" t="str">
            <v>nr</v>
          </cell>
          <cell r="D1665">
            <v>10</v>
          </cell>
          <cell r="E1665">
            <v>273600</v>
          </cell>
          <cell r="F1665">
            <v>2736000</v>
          </cell>
        </row>
        <row r="1666">
          <cell r="B1666" t="str">
            <v xml:space="preserve">Camera points to be connected complete and ready from Cameras to ports in the nearest POE data switch using Cat. 7 UTP cable in radial circuits, drawn in uPVC flush conduits, as per drawings. </v>
          </cell>
          <cell r="C1666" t="str">
            <v>nr</v>
          </cell>
          <cell r="D1666">
            <v>10</v>
          </cell>
          <cell r="E1666">
            <v>27360</v>
          </cell>
          <cell r="F1666">
            <v>273600</v>
          </cell>
        </row>
        <row r="1667">
          <cell r="B1667">
            <v>0</v>
          </cell>
          <cell r="C1667">
            <v>0</v>
          </cell>
          <cell r="D1667">
            <v>0</v>
          </cell>
          <cell r="E1667">
            <v>0</v>
          </cell>
          <cell r="F1667">
            <v>0</v>
          </cell>
        </row>
        <row r="1668">
          <cell r="B1668">
            <v>0</v>
          </cell>
          <cell r="C1668">
            <v>0</v>
          </cell>
          <cell r="D1668">
            <v>0</v>
          </cell>
          <cell r="E1668">
            <v>0</v>
          </cell>
          <cell r="F1668">
            <v>0</v>
          </cell>
        </row>
        <row r="1669">
          <cell r="B1669">
            <v>0</v>
          </cell>
          <cell r="C1669">
            <v>0</v>
          </cell>
          <cell r="D1669">
            <v>0</v>
          </cell>
          <cell r="E1669">
            <v>0</v>
          </cell>
          <cell r="F1669">
            <v>0</v>
          </cell>
        </row>
        <row r="1670">
          <cell r="B1670">
            <v>0</v>
          </cell>
          <cell r="C1670">
            <v>0</v>
          </cell>
          <cell r="D1670">
            <v>0</v>
          </cell>
          <cell r="E1670">
            <v>0</v>
          </cell>
          <cell r="F1670">
            <v>0</v>
          </cell>
        </row>
        <row r="1671">
          <cell r="B1671">
            <v>0</v>
          </cell>
          <cell r="C1671">
            <v>0</v>
          </cell>
          <cell r="D1671">
            <v>0</v>
          </cell>
          <cell r="E1671">
            <v>0</v>
          </cell>
          <cell r="F1671">
            <v>0</v>
          </cell>
        </row>
        <row r="1672">
          <cell r="B1672">
            <v>0</v>
          </cell>
          <cell r="C1672">
            <v>0</v>
          </cell>
          <cell r="D1672">
            <v>0</v>
          </cell>
          <cell r="E1672">
            <v>0</v>
          </cell>
          <cell r="F1672">
            <v>0</v>
          </cell>
        </row>
        <row r="1673">
          <cell r="B1673">
            <v>0</v>
          </cell>
          <cell r="C1673">
            <v>0</v>
          </cell>
          <cell r="D1673">
            <v>0</v>
          </cell>
          <cell r="E1673">
            <v>0</v>
          </cell>
          <cell r="F1673">
            <v>0</v>
          </cell>
        </row>
        <row r="1674">
          <cell r="B1674">
            <v>0</v>
          </cell>
          <cell r="C1674">
            <v>0</v>
          </cell>
          <cell r="D1674">
            <v>0</v>
          </cell>
          <cell r="E1674">
            <v>0</v>
          </cell>
          <cell r="F1674">
            <v>0</v>
          </cell>
        </row>
        <row r="1675">
          <cell r="B1675">
            <v>0</v>
          </cell>
          <cell r="C1675">
            <v>0</v>
          </cell>
          <cell r="D1675">
            <v>0</v>
          </cell>
          <cell r="E1675">
            <v>0</v>
          </cell>
          <cell r="F1675">
            <v>0</v>
          </cell>
        </row>
        <row r="1676">
          <cell r="B1676">
            <v>0</v>
          </cell>
          <cell r="C1676">
            <v>0</v>
          </cell>
          <cell r="D1676">
            <v>0</v>
          </cell>
          <cell r="E1676">
            <v>0</v>
          </cell>
          <cell r="F1676">
            <v>0</v>
          </cell>
        </row>
        <row r="1677">
          <cell r="B1677" t="str">
            <v>WATER INSTALLATION</v>
          </cell>
          <cell r="C1677">
            <v>0</v>
          </cell>
          <cell r="D1677">
            <v>0</v>
          </cell>
          <cell r="E1677">
            <v>0</v>
          </cell>
          <cell r="F1677">
            <v>0</v>
          </cell>
        </row>
        <row r="1678">
          <cell r="B1678"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678">
            <v>0</v>
          </cell>
          <cell r="D1678">
            <v>0</v>
          </cell>
          <cell r="E1678">
            <v>0</v>
          </cell>
          <cell r="F1678">
            <v>0</v>
          </cell>
        </row>
        <row r="1679">
          <cell r="B1679" t="str">
            <v>PPR pipe 50mm complete with all accessories</v>
          </cell>
          <cell r="C1679" t="str">
            <v>lm</v>
          </cell>
          <cell r="D1679">
            <v>1500</v>
          </cell>
          <cell r="E1679">
            <v>12000</v>
          </cell>
          <cell r="F1679">
            <v>18000000</v>
          </cell>
        </row>
        <row r="1680">
          <cell r="B1680" t="str">
            <v>Nozzles for water feature.</v>
          </cell>
          <cell r="C1680" t="str">
            <v>nr</v>
          </cell>
          <cell r="D1680">
            <v>10</v>
          </cell>
          <cell r="E1680">
            <v>200000</v>
          </cell>
          <cell r="F1680">
            <v>2000000</v>
          </cell>
        </row>
        <row r="1681">
          <cell r="B1681" t="str">
            <v>DISPOSAL INSTALLATION</v>
          </cell>
          <cell r="C1681">
            <v>0</v>
          </cell>
          <cell r="D1681">
            <v>0</v>
          </cell>
          <cell r="E1681">
            <v>0</v>
          </cell>
          <cell r="F1681">
            <v>0</v>
          </cell>
        </row>
        <row r="1682">
          <cell r="B1682"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1682">
            <v>0</v>
          </cell>
          <cell r="D1682">
            <v>0</v>
          </cell>
          <cell r="E1682">
            <v>0</v>
          </cell>
          <cell r="F1682">
            <v>0</v>
          </cell>
        </row>
        <row r="1683">
          <cell r="B1683" t="str">
            <v>PVC, PN10 100mm pipe with all accessories</v>
          </cell>
          <cell r="C1683" t="str">
            <v>lm</v>
          </cell>
          <cell r="D1683">
            <v>600</v>
          </cell>
          <cell r="E1683">
            <v>11000</v>
          </cell>
          <cell r="F1683">
            <v>6600000</v>
          </cell>
        </row>
        <row r="1684">
          <cell r="B1684" t="str">
            <v>PVC, PN10 75mm pipe with all accessories</v>
          </cell>
          <cell r="C1684" t="str">
            <v>lm</v>
          </cell>
          <cell r="D1684">
            <v>1200</v>
          </cell>
          <cell r="E1684">
            <v>8200</v>
          </cell>
          <cell r="F1684">
            <v>9840000</v>
          </cell>
        </row>
        <row r="1685">
          <cell r="B1685" t="str">
            <v>Floor drain; size 150 x 150 x 6-20mm high; as Grelha Tile SDG-150-IL/T or approved equal</v>
          </cell>
          <cell r="C1685" t="str">
            <v>nr</v>
          </cell>
          <cell r="D1685">
            <v>200</v>
          </cell>
          <cell r="E1685">
            <v>150000</v>
          </cell>
          <cell r="F1685">
            <v>30000000</v>
          </cell>
        </row>
        <row r="1686">
          <cell r="B1686" t="str">
            <v>PUMP SETS</v>
          </cell>
          <cell r="C1686">
            <v>0</v>
          </cell>
          <cell r="D1686">
            <v>0</v>
          </cell>
          <cell r="E1686">
            <v>0</v>
          </cell>
          <cell r="F1686">
            <v>0</v>
          </cell>
        </row>
        <row r="1687">
          <cell r="B1687" t="str">
            <v>Allow a provisional sum of RWF 100,000,000 (One hundred million Rwanda francs) for pumps to be measured and valued on completion by the quantity surveyor.</v>
          </cell>
          <cell r="C1687" t="str">
            <v>sum</v>
          </cell>
          <cell r="D1687">
            <v>1</v>
          </cell>
          <cell r="E1687">
            <v>100000000</v>
          </cell>
          <cell r="F1687">
            <v>100000000</v>
          </cell>
        </row>
        <row r="1688">
          <cell r="B1688" t="str">
            <v>TOTAL ELEMENT Nr. 5 (SERVICES) PARKING</v>
          </cell>
          <cell r="C1688">
            <v>0</v>
          </cell>
          <cell r="D1688">
            <v>0</v>
          </cell>
          <cell r="E1688">
            <v>0</v>
          </cell>
          <cell r="F1688">
            <v>212384600</v>
          </cell>
        </row>
        <row r="1689">
          <cell r="B1689">
            <v>0</v>
          </cell>
          <cell r="C1689">
            <v>0</v>
          </cell>
          <cell r="D1689">
            <v>0</v>
          </cell>
          <cell r="E1689">
            <v>0</v>
          </cell>
          <cell r="F1689">
            <v>0</v>
          </cell>
        </row>
        <row r="1690">
          <cell r="B1690">
            <v>0</v>
          </cell>
          <cell r="C1690">
            <v>0</v>
          </cell>
          <cell r="D1690">
            <v>0</v>
          </cell>
          <cell r="E1690">
            <v>0</v>
          </cell>
          <cell r="F1690">
            <v>0</v>
          </cell>
        </row>
        <row r="1691">
          <cell r="B1691">
            <v>0</v>
          </cell>
          <cell r="C1691">
            <v>0</v>
          </cell>
          <cell r="D1691">
            <v>0</v>
          </cell>
          <cell r="E1691">
            <v>0</v>
          </cell>
          <cell r="F1691">
            <v>0</v>
          </cell>
        </row>
        <row r="1692">
          <cell r="B1692">
            <v>0</v>
          </cell>
          <cell r="C1692">
            <v>0</v>
          </cell>
          <cell r="D1692">
            <v>0</v>
          </cell>
          <cell r="E1692">
            <v>0</v>
          </cell>
          <cell r="F1692">
            <v>0</v>
          </cell>
        </row>
        <row r="1693">
          <cell r="B1693">
            <v>0</v>
          </cell>
          <cell r="C1693">
            <v>0</v>
          </cell>
          <cell r="D1693">
            <v>0</v>
          </cell>
          <cell r="E1693">
            <v>0</v>
          </cell>
          <cell r="F1693">
            <v>0</v>
          </cell>
        </row>
        <row r="1694">
          <cell r="B1694" t="str">
            <v>SERIES Nr. 2 100 MAIN GATE</v>
          </cell>
          <cell r="C1694">
            <v>0</v>
          </cell>
          <cell r="D1694">
            <v>0</v>
          </cell>
          <cell r="E1694">
            <v>0</v>
          </cell>
          <cell r="F1694">
            <v>0</v>
          </cell>
        </row>
        <row r="1695">
          <cell r="B1695" t="str">
            <v>The following works in Main Gate</v>
          </cell>
          <cell r="C1695">
            <v>0</v>
          </cell>
          <cell r="D1695">
            <v>0</v>
          </cell>
          <cell r="E1695">
            <v>0</v>
          </cell>
          <cell r="F1695">
            <v>0</v>
          </cell>
        </row>
        <row r="1696">
          <cell r="B1696" t="str">
            <v>EXCAVATIONS AND EARTHWORKS</v>
          </cell>
          <cell r="C1696">
            <v>0</v>
          </cell>
          <cell r="D1696">
            <v>0</v>
          </cell>
          <cell r="E1696">
            <v>0</v>
          </cell>
          <cell r="F1696">
            <v>0</v>
          </cell>
        </row>
        <row r="1697">
          <cell r="B1697" t="str">
            <v>Excavations and earthworks: the bidder to note that the rates are to be inclusive of working space, planking and strutting and keeping excavations free from all water.</v>
          </cell>
          <cell r="C1697">
            <v>0</v>
          </cell>
          <cell r="D1697">
            <v>0</v>
          </cell>
          <cell r="E1697">
            <v>0</v>
          </cell>
          <cell r="F1697">
            <v>0</v>
          </cell>
        </row>
        <row r="1698">
          <cell r="B1698" t="str">
            <v>Excavating trenches to receive retaining foundations and the like commencing from reduced level: not exceeding 1.5m deep</v>
          </cell>
          <cell r="C1698" t="str">
            <v>m3</v>
          </cell>
          <cell r="D1698">
            <v>23</v>
          </cell>
          <cell r="E1698">
            <v>3900</v>
          </cell>
          <cell r="F1698">
            <v>89700</v>
          </cell>
        </row>
        <row r="1699">
          <cell r="B1699" t="str">
            <v>Excavating pits for pad foundations; commencing from reduced level: not exceeding 1.5m deep</v>
          </cell>
          <cell r="C1699" t="str">
            <v>m3</v>
          </cell>
          <cell r="D1699">
            <v>8</v>
          </cell>
          <cell r="E1699">
            <v>3900</v>
          </cell>
          <cell r="F1699">
            <v>31200</v>
          </cell>
        </row>
        <row r="1700">
          <cell r="B1700" t="str">
            <v>DISPOSAL</v>
          </cell>
          <cell r="C1700">
            <v>0</v>
          </cell>
          <cell r="D1700">
            <v>0</v>
          </cell>
          <cell r="E1700">
            <v>0</v>
          </cell>
          <cell r="F1700" t="str">
            <v/>
          </cell>
        </row>
        <row r="1701">
          <cell r="B1701" t="str">
            <v>Return, fill and ram selected excavated materials around foundations.</v>
          </cell>
          <cell r="C1701" t="str">
            <v>m3</v>
          </cell>
          <cell r="D1701">
            <v>14</v>
          </cell>
          <cell r="E1701">
            <v>4500</v>
          </cell>
          <cell r="F1701">
            <v>63000</v>
          </cell>
        </row>
        <row r="1702">
          <cell r="B1702" t="str">
            <v>Load, cart, deposit and spread surplus excavated material to Contractor obtained dump site and approved by the local authority.</v>
          </cell>
          <cell r="C1702" t="str">
            <v>m3</v>
          </cell>
          <cell r="D1702">
            <v>17</v>
          </cell>
          <cell r="E1702">
            <v>4500</v>
          </cell>
          <cell r="F1702">
            <v>76500</v>
          </cell>
        </row>
        <row r="1703">
          <cell r="B1703" t="str">
            <v>FILLING</v>
          </cell>
          <cell r="C1703">
            <v>0</v>
          </cell>
          <cell r="D1703">
            <v>0</v>
          </cell>
          <cell r="E1703">
            <v>0</v>
          </cell>
          <cell r="F1703" t="str">
            <v/>
          </cell>
        </row>
        <row r="1704">
          <cell r="B1704" t="str">
            <v>200mm thick compacted hardcore filling to make up levels; consolidated under floors; including 50mm thick sand blinding.</v>
          </cell>
          <cell r="C1704" t="str">
            <v>m2</v>
          </cell>
          <cell r="D1704">
            <v>35</v>
          </cell>
          <cell r="E1704">
            <v>6500</v>
          </cell>
          <cell r="F1704">
            <v>227500</v>
          </cell>
        </row>
        <row r="1705">
          <cell r="B1705" t="str">
            <v>200mm selected sub-base in maximum 150mm layers and compacted to 98% Mod AASHTO density ± 2%</v>
          </cell>
          <cell r="C1705" t="str">
            <v>m2</v>
          </cell>
          <cell r="D1705">
            <v>25</v>
          </cell>
          <cell r="E1705">
            <v>4240</v>
          </cell>
          <cell r="F1705">
            <v>106000</v>
          </cell>
        </row>
        <row r="1706">
          <cell r="B1706" t="str">
            <v>CONCRETE WORK</v>
          </cell>
          <cell r="C1706">
            <v>0</v>
          </cell>
          <cell r="D1706">
            <v>0</v>
          </cell>
          <cell r="E1706">
            <v>0</v>
          </cell>
          <cell r="F1706">
            <v>0</v>
          </cell>
        </row>
        <row r="1707">
          <cell r="B1707" t="str">
            <v>Plain in-situ concrete; 15MPa</v>
          </cell>
          <cell r="C1707">
            <v>0</v>
          </cell>
          <cell r="D1707">
            <v>0</v>
          </cell>
          <cell r="E1707">
            <v>0</v>
          </cell>
          <cell r="F1707">
            <v>0</v>
          </cell>
        </row>
        <row r="1708">
          <cell r="B1708" t="str">
            <v>Blinding to strip foundations</v>
          </cell>
          <cell r="C1708" t="str">
            <v>m3</v>
          </cell>
          <cell r="D1708">
            <v>1</v>
          </cell>
          <cell r="E1708">
            <v>140000</v>
          </cell>
          <cell r="F1708">
            <v>140000</v>
          </cell>
        </row>
        <row r="1709">
          <cell r="B1709" t="str">
            <v>Blinding to pad foundations</v>
          </cell>
          <cell r="C1709" t="str">
            <v>m3</v>
          </cell>
          <cell r="D1709">
            <v>2</v>
          </cell>
          <cell r="E1709">
            <v>140000</v>
          </cell>
          <cell r="F1709">
            <v>280000</v>
          </cell>
        </row>
        <row r="1710">
          <cell r="B1710" t="str">
            <v>Reinforced in-situ concrete; 30MPa</v>
          </cell>
          <cell r="C1710">
            <v>0</v>
          </cell>
          <cell r="D1710">
            <v>0</v>
          </cell>
          <cell r="E1710">
            <v>0</v>
          </cell>
          <cell r="F1710">
            <v>0</v>
          </cell>
        </row>
        <row r="1711">
          <cell r="B1711" t="str">
            <v>Column bases</v>
          </cell>
          <cell r="C1711" t="str">
            <v>m3</v>
          </cell>
          <cell r="D1711">
            <v>8</v>
          </cell>
          <cell r="E1711">
            <v>180000</v>
          </cell>
          <cell r="F1711">
            <v>1440000</v>
          </cell>
        </row>
        <row r="1712">
          <cell r="B1712" t="str">
            <v>Plinth columns</v>
          </cell>
          <cell r="C1712" t="str">
            <v>m3</v>
          </cell>
          <cell r="D1712">
            <v>5</v>
          </cell>
          <cell r="E1712">
            <v>180000</v>
          </cell>
          <cell r="F1712">
            <v>900000</v>
          </cell>
        </row>
        <row r="1713">
          <cell r="B1713" t="str">
            <v>Columns</v>
          </cell>
          <cell r="C1713" t="str">
            <v>m3</v>
          </cell>
          <cell r="D1713">
            <v>2</v>
          </cell>
          <cell r="E1713">
            <v>180000</v>
          </cell>
          <cell r="F1713">
            <v>360000</v>
          </cell>
        </row>
        <row r="1714">
          <cell r="B1714" t="str">
            <v>Strip foundations</v>
          </cell>
          <cell r="C1714" t="str">
            <v>m3</v>
          </cell>
          <cell r="D1714">
            <v>2</v>
          </cell>
          <cell r="E1714">
            <v>180000</v>
          </cell>
          <cell r="F1714">
            <v>360000</v>
          </cell>
        </row>
        <row r="1715">
          <cell r="B1715" t="str">
            <v>Slab on grade</v>
          </cell>
          <cell r="C1715" t="str">
            <v>m3</v>
          </cell>
          <cell r="D1715">
            <v>6</v>
          </cell>
          <cell r="E1715">
            <v>180000</v>
          </cell>
          <cell r="F1715">
            <v>1080000</v>
          </cell>
        </row>
        <row r="1716">
          <cell r="B1716" t="str">
            <v>Elevated slab</v>
          </cell>
          <cell r="C1716" t="str">
            <v>m3</v>
          </cell>
          <cell r="D1716">
            <v>4</v>
          </cell>
          <cell r="E1716">
            <v>180000</v>
          </cell>
          <cell r="F1716">
            <v>720000</v>
          </cell>
        </row>
        <row r="1717">
          <cell r="B1717" t="str">
            <v>Walls</v>
          </cell>
          <cell r="C1717" t="str">
            <v>m3</v>
          </cell>
          <cell r="D1717">
            <v>5</v>
          </cell>
          <cell r="E1717">
            <v>180000</v>
          </cell>
          <cell r="F1717">
            <v>900000</v>
          </cell>
        </row>
        <row r="1718">
          <cell r="B1718" t="str">
            <v>Beams</v>
          </cell>
          <cell r="C1718" t="str">
            <v>m3</v>
          </cell>
          <cell r="D1718">
            <v>9</v>
          </cell>
          <cell r="E1718">
            <v>180000</v>
          </cell>
          <cell r="F1718">
            <v>1620000</v>
          </cell>
        </row>
        <row r="1719">
          <cell r="B1719" t="str">
            <v>Total carried forward</v>
          </cell>
          <cell r="C1719">
            <v>0</v>
          </cell>
          <cell r="D1719">
            <v>0</v>
          </cell>
          <cell r="E1719">
            <v>0</v>
          </cell>
          <cell r="F1719">
            <v>8393900</v>
          </cell>
        </row>
        <row r="1720">
          <cell r="B1720" t="str">
            <v>Total brought forward</v>
          </cell>
          <cell r="C1720">
            <v>0</v>
          </cell>
          <cell r="D1720">
            <v>0</v>
          </cell>
          <cell r="E1720">
            <v>0</v>
          </cell>
          <cell r="F1720">
            <v>8393900</v>
          </cell>
        </row>
        <row r="1721">
          <cell r="B1721" t="str">
            <v>FORMWORK</v>
          </cell>
          <cell r="C1721">
            <v>0</v>
          </cell>
          <cell r="D1721">
            <v>0</v>
          </cell>
          <cell r="E1721">
            <v>0</v>
          </cell>
          <cell r="F1721">
            <v>0</v>
          </cell>
        </row>
        <row r="1722">
          <cell r="B1722" t="str">
            <v>Steel lined formwork;</v>
          </cell>
          <cell r="C1722">
            <v>0</v>
          </cell>
          <cell r="D1722">
            <v>0</v>
          </cell>
          <cell r="E1722">
            <v>0</v>
          </cell>
          <cell r="F1722">
            <v>0</v>
          </cell>
        </row>
        <row r="1723">
          <cell r="B1723" t="str">
            <v>Column bases</v>
          </cell>
          <cell r="C1723" t="str">
            <v>m2</v>
          </cell>
          <cell r="D1723">
            <v>28</v>
          </cell>
          <cell r="E1723">
            <v>9000</v>
          </cell>
          <cell r="F1723">
            <v>252000</v>
          </cell>
        </row>
        <row r="1724">
          <cell r="B1724" t="str">
            <v>Plinth columns</v>
          </cell>
          <cell r="C1724" t="str">
            <v>m2</v>
          </cell>
          <cell r="D1724">
            <v>72</v>
          </cell>
          <cell r="E1724">
            <v>9000</v>
          </cell>
          <cell r="F1724">
            <v>648000</v>
          </cell>
        </row>
        <row r="1725">
          <cell r="B1725" t="str">
            <v>Columns</v>
          </cell>
          <cell r="C1725" t="str">
            <v>m2</v>
          </cell>
          <cell r="D1725">
            <v>42</v>
          </cell>
          <cell r="E1725">
            <v>9000</v>
          </cell>
          <cell r="F1725">
            <v>378000</v>
          </cell>
        </row>
        <row r="1726">
          <cell r="B1726" t="str">
            <v>Strip foundations</v>
          </cell>
          <cell r="C1726" t="str">
            <v>m2</v>
          </cell>
          <cell r="D1726">
            <v>8</v>
          </cell>
          <cell r="E1726">
            <v>9000</v>
          </cell>
          <cell r="F1726">
            <v>72000</v>
          </cell>
        </row>
        <row r="1727">
          <cell r="B1727" t="str">
            <v>Elevated slab</v>
          </cell>
          <cell r="C1727" t="str">
            <v>m2</v>
          </cell>
          <cell r="D1727">
            <v>19</v>
          </cell>
          <cell r="E1727">
            <v>9000</v>
          </cell>
          <cell r="F1727">
            <v>171000</v>
          </cell>
        </row>
        <row r="1728">
          <cell r="B1728" t="str">
            <v>Walls</v>
          </cell>
          <cell r="C1728" t="str">
            <v>m2</v>
          </cell>
          <cell r="D1728">
            <v>48</v>
          </cell>
          <cell r="E1728">
            <v>9000</v>
          </cell>
          <cell r="F1728">
            <v>432000</v>
          </cell>
        </row>
        <row r="1729">
          <cell r="B1729" t="str">
            <v>Sides and soffites; beams</v>
          </cell>
          <cell r="C1729" t="str">
            <v>m2</v>
          </cell>
          <cell r="D1729">
            <v>36</v>
          </cell>
          <cell r="E1729">
            <v>9000</v>
          </cell>
          <cell r="F1729">
            <v>324000</v>
          </cell>
        </row>
        <row r="1730">
          <cell r="B1730" t="str">
            <v>Edges; slab on grade 150 - 225mm high</v>
          </cell>
          <cell r="C1730" t="str">
            <v>m</v>
          </cell>
          <cell r="D1730">
            <v>51</v>
          </cell>
          <cell r="E1730">
            <v>3000</v>
          </cell>
          <cell r="F1730">
            <v>153000</v>
          </cell>
        </row>
        <row r="1731">
          <cell r="B1731" t="str">
            <v>REINFORCEMENT</v>
          </cell>
          <cell r="C1731">
            <v>0</v>
          </cell>
          <cell r="D1731">
            <v>0</v>
          </cell>
          <cell r="E1731">
            <v>0</v>
          </cell>
          <cell r="F1731">
            <v>0</v>
          </cell>
        </row>
        <row r="1732">
          <cell r="B173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1732">
            <v>0</v>
          </cell>
          <cell r="D1732">
            <v>0</v>
          </cell>
          <cell r="E1732">
            <v>0</v>
          </cell>
          <cell r="F1732">
            <v>0</v>
          </cell>
        </row>
        <row r="1733">
          <cell r="B1733" t="str">
            <v>16mm ø bars</v>
          </cell>
          <cell r="C1733" t="str">
            <v>kg</v>
          </cell>
          <cell r="D1733">
            <v>2870</v>
          </cell>
          <cell r="E1733">
            <v>1250</v>
          </cell>
          <cell r="F1733">
            <v>3587500</v>
          </cell>
        </row>
        <row r="1734">
          <cell r="B1734" t="str">
            <v>14mm ø bars</v>
          </cell>
          <cell r="C1734" t="str">
            <v>kg</v>
          </cell>
          <cell r="D1734">
            <v>1230</v>
          </cell>
          <cell r="E1734">
            <v>1250</v>
          </cell>
          <cell r="F1734">
            <v>1537500</v>
          </cell>
        </row>
        <row r="1735">
          <cell r="B1735" t="str">
            <v>10mm ø bars</v>
          </cell>
          <cell r="C1735" t="str">
            <v>kg</v>
          </cell>
          <cell r="D1735">
            <v>4100</v>
          </cell>
          <cell r="E1735">
            <v>1250</v>
          </cell>
          <cell r="F1735">
            <v>5125000</v>
          </cell>
        </row>
        <row r="1736">
          <cell r="B1736" t="str">
            <v>WATERPROOFING</v>
          </cell>
          <cell r="C1736">
            <v>0</v>
          </cell>
          <cell r="D1736">
            <v>0</v>
          </cell>
          <cell r="E1736">
            <v>0</v>
          </cell>
          <cell r="F1736">
            <v>0</v>
          </cell>
        </row>
        <row r="1737">
          <cell r="B1737" t="str">
            <v>DAMP-PROOF COURSES</v>
          </cell>
          <cell r="C1737">
            <v>0</v>
          </cell>
          <cell r="D1737">
            <v>0</v>
          </cell>
          <cell r="E1737">
            <v>0</v>
          </cell>
          <cell r="F1737" t="str">
            <v/>
          </cell>
        </row>
        <row r="1738">
          <cell r="B1738" t="str">
            <v>1000 gauge / 250 microns / 0.25mm thick polythene damp proof membrane; 300mm wide laps.</v>
          </cell>
          <cell r="C1738" t="str">
            <v>m2</v>
          </cell>
          <cell r="D1738">
            <v>38</v>
          </cell>
          <cell r="E1738">
            <v>1320</v>
          </cell>
          <cell r="F1738">
            <v>50160</v>
          </cell>
        </row>
        <row r="1739">
          <cell r="B1739" t="str">
            <v>Dense polythene damp proof course: horizontal; 230mm laps, bedded and jointed in gauge mortar (1:1:6).</v>
          </cell>
          <cell r="C1739">
            <v>0</v>
          </cell>
          <cell r="D1739">
            <v>0</v>
          </cell>
          <cell r="E1739">
            <v>0</v>
          </cell>
          <cell r="F1739" t="str">
            <v/>
          </cell>
        </row>
        <row r="1740">
          <cell r="B1740" t="str">
            <v>240mm wide</v>
          </cell>
          <cell r="C1740" t="str">
            <v>lm</v>
          </cell>
          <cell r="D1740">
            <v>22</v>
          </cell>
          <cell r="E1740">
            <v>4800</v>
          </cell>
          <cell r="F1740">
            <v>105600</v>
          </cell>
        </row>
        <row r="1741">
          <cell r="B1741" t="str">
            <v>"KÖSTER KBE Liquid Film" bitumen or approved equal waterproofing compound:-</v>
          </cell>
          <cell r="C1741">
            <v>0</v>
          </cell>
          <cell r="D1741">
            <v>0</v>
          </cell>
          <cell r="E1741">
            <v>0</v>
          </cell>
          <cell r="F1741">
            <v>0</v>
          </cell>
        </row>
        <row r="1742">
          <cell r="B1742" t="str">
            <v>Walls</v>
          </cell>
          <cell r="C1742" t="str">
            <v>m2</v>
          </cell>
          <cell r="D1742">
            <v>24</v>
          </cell>
          <cell r="E1742">
            <v>24000</v>
          </cell>
          <cell r="F1742">
            <v>576000</v>
          </cell>
        </row>
        <row r="1743">
          <cell r="B1743">
            <v>0</v>
          </cell>
          <cell r="C1743">
            <v>0</v>
          </cell>
          <cell r="D1743">
            <v>0</v>
          </cell>
          <cell r="E1743">
            <v>0</v>
          </cell>
          <cell r="F1743">
            <v>0</v>
          </cell>
        </row>
        <row r="1744">
          <cell r="B1744" t="str">
            <v>Total carried forward</v>
          </cell>
          <cell r="C1744">
            <v>0</v>
          </cell>
          <cell r="D1744">
            <v>0</v>
          </cell>
          <cell r="E1744">
            <v>0</v>
          </cell>
          <cell r="F1744">
            <v>21805660</v>
          </cell>
        </row>
        <row r="1745">
          <cell r="B1745" t="str">
            <v>Total brought forward</v>
          </cell>
          <cell r="C1745">
            <v>0</v>
          </cell>
          <cell r="D1745">
            <v>0</v>
          </cell>
          <cell r="E1745">
            <v>0</v>
          </cell>
          <cell r="F1745">
            <v>21805660</v>
          </cell>
        </row>
        <row r="1746">
          <cell r="B1746" t="str">
            <v>MASONRY</v>
          </cell>
          <cell r="C1746">
            <v>0</v>
          </cell>
          <cell r="D1746">
            <v>0</v>
          </cell>
          <cell r="E1746">
            <v>0</v>
          </cell>
          <cell r="F1746">
            <v>0</v>
          </cell>
        </row>
        <row r="1747">
          <cell r="B1747" t="str">
            <v>Concrete masonry units; cellular: including 20 gauge hoop iron reinforcement and column-wall ties : one end cast into concrete : other end built into walling in alternate courses: bedded, jointed and pointed in cement and sand (1:4) mortar : to</v>
          </cell>
          <cell r="C1747">
            <v>0</v>
          </cell>
          <cell r="D1747">
            <v>0</v>
          </cell>
          <cell r="E1747">
            <v>0</v>
          </cell>
          <cell r="F1747">
            <v>0</v>
          </cell>
        </row>
        <row r="1748">
          <cell r="B1748" t="str">
            <v>15MPa concrete filling into CMUs</v>
          </cell>
          <cell r="C1748" t="str">
            <v>m3</v>
          </cell>
          <cell r="D1748">
            <v>3</v>
          </cell>
          <cell r="E1748">
            <v>140000</v>
          </cell>
          <cell r="F1748">
            <v>420000</v>
          </cell>
        </row>
        <row r="1749">
          <cell r="B1749" t="str">
            <v>200mm thick walling</v>
          </cell>
          <cell r="C1749" t="str">
            <v>m2</v>
          </cell>
          <cell r="D1749">
            <v>43</v>
          </cell>
          <cell r="E1749">
            <v>24000</v>
          </cell>
          <cell r="F1749">
            <v>1032000</v>
          </cell>
        </row>
        <row r="1750">
          <cell r="B1750" t="str">
            <v>Wall reinforcement; 12mm dia bars</v>
          </cell>
          <cell r="C1750" t="str">
            <v>kg</v>
          </cell>
          <cell r="D1750">
            <v>260</v>
          </cell>
          <cell r="E1750">
            <v>1250</v>
          </cell>
          <cell r="F1750">
            <v>325000</v>
          </cell>
        </row>
        <row r="1751">
          <cell r="B1751" t="str">
            <v>STRUCTURAL STEELWORK</v>
          </cell>
          <cell r="C1751">
            <v>0</v>
          </cell>
          <cell r="D1751">
            <v>0</v>
          </cell>
          <cell r="E1751">
            <v>0</v>
          </cell>
          <cell r="F1751">
            <v>0</v>
          </cell>
        </row>
        <row r="1752">
          <cell r="B1752" t="str">
            <v>Design, fabricate, supply and erection of structural steelwork including necessary anchorage to existing reinforced concrete columns and beams; including shop and site black bolts nuts (Grade 8.8) and washers for structural framing to structural framing connections and plates; erection on site; primed at works; allow for site touching up, site primer and painting three coats gloss enamel paint.</v>
          </cell>
          <cell r="C1752">
            <v>0</v>
          </cell>
          <cell r="D1752">
            <v>0</v>
          </cell>
          <cell r="E1752">
            <v>0</v>
          </cell>
          <cell r="F1752">
            <v>0</v>
          </cell>
        </row>
        <row r="1753">
          <cell r="B1753" t="str">
            <v>Columns</v>
          </cell>
          <cell r="C1753">
            <v>0</v>
          </cell>
          <cell r="D1753">
            <v>0</v>
          </cell>
          <cell r="E1753">
            <v>0</v>
          </cell>
          <cell r="F1753">
            <v>0</v>
          </cell>
        </row>
        <row r="1754">
          <cell r="B1754" t="str">
            <v>Structural tube type S11.3; HSS 250mm ∅ x 12.7mm x 74.28kg/m</v>
          </cell>
          <cell r="C1754" t="str">
            <v>kg</v>
          </cell>
          <cell r="D1754">
            <v>4011</v>
          </cell>
          <cell r="E1754">
            <v>3200</v>
          </cell>
          <cell r="F1754">
            <v>12835200</v>
          </cell>
        </row>
        <row r="1755">
          <cell r="B1755" t="str">
            <v>Structural tube type S11.1; HSS 200 x 200 x 12.7mm x 72.52kg/m</v>
          </cell>
          <cell r="C1755" t="str">
            <v>kg</v>
          </cell>
          <cell r="D1755">
            <v>1740</v>
          </cell>
          <cell r="E1755">
            <v>3200</v>
          </cell>
          <cell r="F1755">
            <v>5568000</v>
          </cell>
        </row>
        <row r="1756">
          <cell r="B1756" t="str">
            <v>Structural tube type S11.2; HSS 150 x 150 x 4.8mm x 21.57kg/m</v>
          </cell>
          <cell r="C1756" t="str">
            <v>kg</v>
          </cell>
          <cell r="D1756">
            <v>129</v>
          </cell>
          <cell r="E1756">
            <v>3200</v>
          </cell>
          <cell r="F1756">
            <v>412800</v>
          </cell>
        </row>
        <row r="1757">
          <cell r="B1757" t="str">
            <v>Structural tube type S4.3; HSS 250 x 100 x 3.2mm x 17.12kg/m</v>
          </cell>
          <cell r="C1757" t="str">
            <v>kg</v>
          </cell>
          <cell r="D1757">
            <v>616</v>
          </cell>
          <cell r="E1757">
            <v>3200</v>
          </cell>
          <cell r="F1757">
            <v>1971200</v>
          </cell>
        </row>
        <row r="1758">
          <cell r="B1758" t="str">
            <v>Structural tube type S1.1; HSS 100 x 100 x 1.8mm x 5.51kg/m</v>
          </cell>
          <cell r="C1758" t="str">
            <v>kg</v>
          </cell>
          <cell r="D1758">
            <v>198</v>
          </cell>
          <cell r="E1758">
            <v>3200</v>
          </cell>
          <cell r="F1758">
            <v>633600</v>
          </cell>
        </row>
        <row r="1759">
          <cell r="B1759" t="str">
            <v>Structural tube type S0.1; HSS 50 x 50 x 1.8mm x 2.68kg/m</v>
          </cell>
          <cell r="C1759" t="str">
            <v>kg</v>
          </cell>
          <cell r="D1759">
            <v>96</v>
          </cell>
          <cell r="E1759">
            <v>3200</v>
          </cell>
          <cell r="F1759">
            <v>307200</v>
          </cell>
        </row>
        <row r="1760">
          <cell r="B1760" t="str">
            <v>Beams</v>
          </cell>
          <cell r="C1760">
            <v>0</v>
          </cell>
          <cell r="D1760">
            <v>0</v>
          </cell>
          <cell r="E1760">
            <v>0</v>
          </cell>
          <cell r="F1760">
            <v>0</v>
          </cell>
        </row>
        <row r="1761">
          <cell r="B1761" t="str">
            <v>Structural tube type SB10.5; HSS 250mm ∅ x 12.7mm x 74.28kg/m</v>
          </cell>
          <cell r="C1761" t="str">
            <v>kg</v>
          </cell>
          <cell r="D1761">
            <v>446</v>
          </cell>
          <cell r="E1761">
            <v>3200</v>
          </cell>
          <cell r="F1761">
            <v>1427200</v>
          </cell>
        </row>
        <row r="1762">
          <cell r="B1762" t="str">
            <v>Structural tube type SB10.2; HSS 200 x 400 x 6.4mm x 58.45kg/m</v>
          </cell>
          <cell r="C1762" t="str">
            <v>kg</v>
          </cell>
          <cell r="D1762">
            <v>5810</v>
          </cell>
          <cell r="E1762">
            <v>3200</v>
          </cell>
          <cell r="F1762">
            <v>18592000</v>
          </cell>
        </row>
        <row r="1763">
          <cell r="B1763">
            <v>0</v>
          </cell>
          <cell r="C1763">
            <v>0</v>
          </cell>
          <cell r="D1763">
            <v>0</v>
          </cell>
          <cell r="E1763">
            <v>0</v>
          </cell>
          <cell r="F1763">
            <v>0</v>
          </cell>
        </row>
        <row r="1764">
          <cell r="B1764" t="str">
            <v>Total carried forward</v>
          </cell>
          <cell r="C1764">
            <v>0</v>
          </cell>
          <cell r="D1764">
            <v>0</v>
          </cell>
          <cell r="E1764">
            <v>0</v>
          </cell>
          <cell r="F1764">
            <v>65329860</v>
          </cell>
        </row>
        <row r="1765">
          <cell r="B1765" t="str">
            <v>Total brought forward</v>
          </cell>
          <cell r="C1765">
            <v>0</v>
          </cell>
          <cell r="D1765">
            <v>0</v>
          </cell>
          <cell r="E1765">
            <v>0</v>
          </cell>
          <cell r="F1765">
            <v>65329860</v>
          </cell>
        </row>
        <row r="1766">
          <cell r="B1766" t="str">
            <v>Structural tube type SB10.3; HSS 300 x 150 x 6.4mm x 43.38kg/m</v>
          </cell>
          <cell r="C1766" t="str">
            <v>kg</v>
          </cell>
          <cell r="D1766">
            <v>2613</v>
          </cell>
          <cell r="E1766">
            <v>3200</v>
          </cell>
          <cell r="F1766">
            <v>8361600</v>
          </cell>
        </row>
        <row r="1767">
          <cell r="B1767" t="str">
            <v>Structural tube type SB10.1; HSS 300 x 100 x 6.4mm x 38.35kg/m</v>
          </cell>
          <cell r="C1767" t="str">
            <v>kg</v>
          </cell>
          <cell r="D1767">
            <v>1924</v>
          </cell>
          <cell r="E1767">
            <v>3200</v>
          </cell>
          <cell r="F1767">
            <v>6156800</v>
          </cell>
        </row>
        <row r="1768">
          <cell r="B1768" t="str">
            <v>Structural tube type SB10.4; HSS 150 x 250 x 2.4mm x 14.81kg/m</v>
          </cell>
          <cell r="C1768" t="str">
            <v>kg</v>
          </cell>
          <cell r="D1768">
            <v>1134</v>
          </cell>
          <cell r="E1768">
            <v>3200</v>
          </cell>
          <cell r="F1768">
            <v>3628800</v>
          </cell>
        </row>
        <row r="1769">
          <cell r="B1769" t="str">
            <v>Structural tube type SB1.1; HSS 100 x 100 x 1.8mm x 5.51kg/m</v>
          </cell>
          <cell r="C1769" t="str">
            <v>kg</v>
          </cell>
          <cell r="D1769">
            <v>3293</v>
          </cell>
          <cell r="E1769">
            <v>3200</v>
          </cell>
          <cell r="F1769">
            <v>10537600</v>
          </cell>
        </row>
        <row r="1770">
          <cell r="B1770" t="str">
            <v>Structural tube type SB0.1; HSS 50 x 50 x 1.8mm x 2.68kg/m</v>
          </cell>
          <cell r="C1770" t="str">
            <v>kg</v>
          </cell>
          <cell r="D1770">
            <v>52</v>
          </cell>
          <cell r="E1770">
            <v>3200</v>
          </cell>
          <cell r="F1770">
            <v>166400</v>
          </cell>
        </row>
        <row r="1771">
          <cell r="B1771" t="str">
            <v>Fascia profile 450 x 20 x 2.5mm C section</v>
          </cell>
          <cell r="C1771" t="str">
            <v>kg</v>
          </cell>
          <cell r="D1771">
            <v>3185</v>
          </cell>
          <cell r="E1771">
            <v>3200</v>
          </cell>
          <cell r="F1771">
            <v>10192000</v>
          </cell>
        </row>
        <row r="1772">
          <cell r="B1772" t="str">
            <v>Erecting and fixing plates, haunches and assorted bolts.</v>
          </cell>
          <cell r="C1772" t="str">
            <v>kg</v>
          </cell>
          <cell r="D1772">
            <v>4412</v>
          </cell>
          <cell r="E1772">
            <v>3200</v>
          </cell>
          <cell r="F1772">
            <v>14118400</v>
          </cell>
        </row>
        <row r="1773">
          <cell r="B1773" t="str">
            <v>PAINTING &amp; DECORATION</v>
          </cell>
          <cell r="C1773">
            <v>0</v>
          </cell>
          <cell r="D1773">
            <v>0</v>
          </cell>
          <cell r="E1773">
            <v>0</v>
          </cell>
          <cell r="F1773" t="str">
            <v/>
          </cell>
        </row>
        <row r="1774">
          <cell r="B1774" t="str">
            <v>Sandblast, clean and apply 85 microns of zinc rich epoxy primer and three coats black powder coated metal graphite black RAL 9011 smooth finish.</v>
          </cell>
          <cell r="C1774" t="str">
            <v>kg</v>
          </cell>
          <cell r="D1774">
            <v>29659</v>
          </cell>
          <cell r="E1774">
            <v>400</v>
          </cell>
          <cell r="F1774">
            <v>11863600</v>
          </cell>
        </row>
        <row r="1775">
          <cell r="B1775" t="str">
            <v>ROOF COVERING</v>
          </cell>
          <cell r="C1775">
            <v>0</v>
          </cell>
          <cell r="D1775">
            <v>0</v>
          </cell>
          <cell r="E1775">
            <v>0</v>
          </cell>
          <cell r="F1775" t="str">
            <v/>
          </cell>
        </row>
        <row r="1776">
          <cell r="B1776" t="str">
            <v>6mm thick polycarbonate sheet size 48 x 96" Clear Twinwall type by eplastics or approved equivalent; installed to manufacturer's instructions.</v>
          </cell>
          <cell r="C1776" t="str">
            <v>m2</v>
          </cell>
          <cell r="D1776">
            <v>345</v>
          </cell>
          <cell r="E1776">
            <v>45000</v>
          </cell>
          <cell r="F1776">
            <v>15525000</v>
          </cell>
        </row>
        <row r="1777">
          <cell r="B1777" t="str">
            <v>Ditto side cladding</v>
          </cell>
          <cell r="C1777" t="str">
            <v>m2</v>
          </cell>
          <cell r="D1777">
            <v>48</v>
          </cell>
          <cell r="E1777">
            <v>45000</v>
          </cell>
          <cell r="F1777">
            <v>2160000</v>
          </cell>
        </row>
        <row r="1778">
          <cell r="B1778" t="str">
            <v>Drp line at perimetre of sheeting</v>
          </cell>
          <cell r="C1778" t="str">
            <v>lm</v>
          </cell>
          <cell r="D1778">
            <v>107</v>
          </cell>
          <cell r="E1778">
            <v>12500</v>
          </cell>
          <cell r="F1778">
            <v>1337500</v>
          </cell>
        </row>
        <row r="1779">
          <cell r="B1779" t="str">
            <v>Fulbora</v>
          </cell>
          <cell r="C1779">
            <v>0</v>
          </cell>
          <cell r="D1779">
            <v>0</v>
          </cell>
          <cell r="E1779">
            <v>0</v>
          </cell>
          <cell r="F1779" t="str">
            <v/>
          </cell>
        </row>
        <row r="1780">
          <cell r="B1780" t="str">
            <v>110mm Ø cast iron "Fulbora" roof outlet with dome grating : for APP membrane roof finish : cast into concrete; including base plates and angles  2.5mm thick and embedded into concrete with anti-rust paint.</v>
          </cell>
          <cell r="C1780" t="str">
            <v>nr</v>
          </cell>
          <cell r="D1780">
            <v>4</v>
          </cell>
          <cell r="E1780">
            <v>133000</v>
          </cell>
          <cell r="F1780">
            <v>532000</v>
          </cell>
        </row>
        <row r="1781">
          <cell r="B1781" t="str">
            <v>RAINWATER DRAINAGE</v>
          </cell>
          <cell r="C1781">
            <v>0</v>
          </cell>
          <cell r="D1781">
            <v>0</v>
          </cell>
          <cell r="E1781">
            <v>0</v>
          </cell>
          <cell r="F1781" t="str">
            <v/>
          </cell>
        </row>
        <row r="1782">
          <cell r="B1782" t="str">
            <v>Rainwater downpipes including bends, horse shoes and swannecks, gratings, wall supports and all accessories and fittings.</v>
          </cell>
          <cell r="C1782">
            <v>0</v>
          </cell>
          <cell r="D1782">
            <v>0</v>
          </cell>
          <cell r="E1782">
            <v>0</v>
          </cell>
          <cell r="F1782" t="str">
            <v/>
          </cell>
        </row>
        <row r="1783">
          <cell r="B1783" t="str">
            <v>uPVC Pipes PN10</v>
          </cell>
          <cell r="C1783">
            <v>0</v>
          </cell>
          <cell r="D1783">
            <v>0</v>
          </cell>
          <cell r="E1783">
            <v>0</v>
          </cell>
          <cell r="F1783" t="str">
            <v/>
          </cell>
        </row>
        <row r="1784">
          <cell r="B1784" t="str">
            <v>100mm pipes</v>
          </cell>
          <cell r="C1784" t="str">
            <v>lm</v>
          </cell>
          <cell r="D1784">
            <v>24</v>
          </cell>
          <cell r="E1784">
            <v>21000</v>
          </cell>
          <cell r="F1784">
            <v>504000</v>
          </cell>
        </row>
        <row r="1785">
          <cell r="B1785">
            <v>0</v>
          </cell>
          <cell r="C1785">
            <v>0</v>
          </cell>
          <cell r="D1785">
            <v>0</v>
          </cell>
          <cell r="E1785">
            <v>0</v>
          </cell>
          <cell r="F1785">
            <v>0</v>
          </cell>
        </row>
        <row r="1786">
          <cell r="B1786" t="str">
            <v>Total carried forward</v>
          </cell>
          <cell r="C1786">
            <v>0</v>
          </cell>
          <cell r="D1786">
            <v>0</v>
          </cell>
          <cell r="E1786">
            <v>0</v>
          </cell>
          <cell r="F1786">
            <v>150413560</v>
          </cell>
        </row>
        <row r="1787">
          <cell r="B1787" t="str">
            <v>Total brought forward</v>
          </cell>
          <cell r="C1787">
            <v>0</v>
          </cell>
          <cell r="D1787">
            <v>0</v>
          </cell>
          <cell r="E1787">
            <v>0</v>
          </cell>
          <cell r="F1787">
            <v>150413560</v>
          </cell>
        </row>
        <row r="1788">
          <cell r="B1788" t="str">
            <v>WOOD SCREEN</v>
          </cell>
          <cell r="C1788">
            <v>0</v>
          </cell>
          <cell r="D1788">
            <v>0</v>
          </cell>
          <cell r="E1788">
            <v>0</v>
          </cell>
          <cell r="F1788" t="str">
            <v/>
          </cell>
        </row>
        <row r="1789">
          <cell r="B1789" t="str">
            <v>Wood screen; wall type W6.1;  3 200mm high comprising woodscreen panels bolted to structural steelwork (measured separately); including wood blocks and end caps and all details.</v>
          </cell>
          <cell r="C1789" t="str">
            <v>m2</v>
          </cell>
          <cell r="D1789">
            <v>77</v>
          </cell>
          <cell r="E1789">
            <v>180000</v>
          </cell>
          <cell r="F1789">
            <v>13860000</v>
          </cell>
        </row>
        <row r="1790">
          <cell r="B1790" t="str">
            <v>DOORS</v>
          </cell>
          <cell r="C1790">
            <v>0</v>
          </cell>
          <cell r="D1790">
            <v>0</v>
          </cell>
          <cell r="E1790">
            <v>0</v>
          </cell>
          <cell r="F1790" t="str">
            <v/>
          </cell>
        </row>
        <row r="1791">
          <cell r="B1791" t="str">
            <v>Supply, assemble and fix the following purpose-made steel casement units to comply to BS 990, manufactured from standard window and door sections (including but not limited to:- plates, angles, squares, rectangulars, tees, channels, omega profiles, bottle profiles etc) all 2.5mm thick minimum; obtained from an approved manufacturer, primed with zinc chromate primer before delivery to site complete with all hardware; locks, hinges (includng double swing hinges where required), handles, catches, sliding mechanism and fixed to walls / concrete with and including backer rod, shim and sealant around window openings as details; all glazing 6.3mm laminated glass with glazing components.</v>
          </cell>
          <cell r="C1791">
            <v>0</v>
          </cell>
          <cell r="D1791">
            <v>0</v>
          </cell>
          <cell r="E1791">
            <v>0</v>
          </cell>
          <cell r="F1791">
            <v>0</v>
          </cell>
        </row>
        <row r="1792">
          <cell r="B1792" t="str">
            <v>Door type D1; overall size 900 x 2 400mm high to details</v>
          </cell>
          <cell r="C1792" t="str">
            <v>nr</v>
          </cell>
          <cell r="D1792">
            <v>3</v>
          </cell>
          <cell r="E1792">
            <v>388800</v>
          </cell>
          <cell r="F1792">
            <v>1166400</v>
          </cell>
        </row>
        <row r="1793">
          <cell r="B1793" t="str">
            <v>Door type D2; overall size 850 x 2 400mm high to details</v>
          </cell>
          <cell r="C1793" t="str">
            <v>nr</v>
          </cell>
          <cell r="D1793">
            <v>1</v>
          </cell>
          <cell r="E1793">
            <v>367200</v>
          </cell>
          <cell r="F1793">
            <v>367200</v>
          </cell>
        </row>
        <row r="1794">
          <cell r="B1794" t="str">
            <v>PAINTING AND SIMILAR WORKS</v>
          </cell>
          <cell r="C1794">
            <v>0</v>
          </cell>
          <cell r="D1794">
            <v>0</v>
          </cell>
          <cell r="E1794">
            <v>0</v>
          </cell>
          <cell r="F1794" t="str">
            <v/>
          </cell>
        </row>
        <row r="1795">
          <cell r="B1795" t="str">
            <v xml:space="preserve">Prepare surfaces, touch up primer and apply undercoat and three coats signal white RAL 9003 paint on steel surfaces: to </v>
          </cell>
          <cell r="C1795">
            <v>0</v>
          </cell>
          <cell r="D1795">
            <v>0</v>
          </cell>
          <cell r="E1795">
            <v>0</v>
          </cell>
          <cell r="F1795" t="str">
            <v/>
          </cell>
        </row>
        <row r="1796">
          <cell r="B1796" t="str">
            <v>Door surfaces</v>
          </cell>
          <cell r="C1796" t="str">
            <v>m2</v>
          </cell>
          <cell r="D1796">
            <v>18</v>
          </cell>
          <cell r="E1796">
            <v>4000</v>
          </cell>
          <cell r="F1796">
            <v>72000</v>
          </cell>
        </row>
        <row r="1797">
          <cell r="B1797" t="str">
            <v>Prepare surfaces, apply one coat of approved wood primer and three coats clear polyurethane varnish to timber surfaces</v>
          </cell>
          <cell r="C1797">
            <v>0</v>
          </cell>
          <cell r="D1797">
            <v>0</v>
          </cell>
          <cell r="E1797">
            <v>0</v>
          </cell>
          <cell r="F1797" t="str">
            <v/>
          </cell>
        </row>
        <row r="1798">
          <cell r="B1798" t="str">
            <v>General surfaces</v>
          </cell>
          <cell r="C1798" t="str">
            <v>m2</v>
          </cell>
          <cell r="D1798">
            <v>154</v>
          </cell>
          <cell r="E1798">
            <v>4000</v>
          </cell>
          <cell r="F1798">
            <v>616000</v>
          </cell>
        </row>
        <row r="1799">
          <cell r="B1799">
            <v>0</v>
          </cell>
          <cell r="C1799">
            <v>0</v>
          </cell>
          <cell r="D1799">
            <v>0</v>
          </cell>
          <cell r="E1799">
            <v>0</v>
          </cell>
          <cell r="F1799">
            <v>0</v>
          </cell>
        </row>
        <row r="1800">
          <cell r="B1800">
            <v>0</v>
          </cell>
          <cell r="C1800">
            <v>0</v>
          </cell>
          <cell r="D1800">
            <v>0</v>
          </cell>
          <cell r="E1800">
            <v>0</v>
          </cell>
          <cell r="F1800">
            <v>0</v>
          </cell>
        </row>
        <row r="1801">
          <cell r="B1801">
            <v>0</v>
          </cell>
          <cell r="C1801">
            <v>0</v>
          </cell>
          <cell r="D1801">
            <v>0</v>
          </cell>
          <cell r="E1801">
            <v>0</v>
          </cell>
          <cell r="F1801">
            <v>0</v>
          </cell>
        </row>
        <row r="1802">
          <cell r="B1802">
            <v>0</v>
          </cell>
          <cell r="C1802">
            <v>0</v>
          </cell>
          <cell r="D1802">
            <v>0</v>
          </cell>
          <cell r="E1802">
            <v>0</v>
          </cell>
          <cell r="F1802">
            <v>0</v>
          </cell>
        </row>
        <row r="1803">
          <cell r="B1803">
            <v>0</v>
          </cell>
          <cell r="C1803">
            <v>0</v>
          </cell>
          <cell r="D1803">
            <v>0</v>
          </cell>
          <cell r="E1803">
            <v>0</v>
          </cell>
          <cell r="F1803">
            <v>0</v>
          </cell>
        </row>
        <row r="1804">
          <cell r="B1804">
            <v>0</v>
          </cell>
          <cell r="C1804">
            <v>0</v>
          </cell>
          <cell r="D1804">
            <v>0</v>
          </cell>
          <cell r="E1804">
            <v>0</v>
          </cell>
          <cell r="F1804">
            <v>0</v>
          </cell>
        </row>
        <row r="1805">
          <cell r="B1805">
            <v>0</v>
          </cell>
          <cell r="C1805">
            <v>0</v>
          </cell>
          <cell r="D1805">
            <v>0</v>
          </cell>
          <cell r="E1805">
            <v>0</v>
          </cell>
          <cell r="F1805">
            <v>0</v>
          </cell>
        </row>
        <row r="1806">
          <cell r="B1806" t="str">
            <v>Total carried forward</v>
          </cell>
          <cell r="C1806">
            <v>0</v>
          </cell>
          <cell r="D1806">
            <v>0</v>
          </cell>
          <cell r="E1806">
            <v>0</v>
          </cell>
          <cell r="F1806">
            <v>166495160</v>
          </cell>
        </row>
        <row r="1807">
          <cell r="B1807" t="str">
            <v>Total brought forward</v>
          </cell>
          <cell r="C1807">
            <v>0</v>
          </cell>
          <cell r="D1807">
            <v>0</v>
          </cell>
          <cell r="E1807">
            <v>0</v>
          </cell>
          <cell r="F1807">
            <v>166495160</v>
          </cell>
        </row>
        <row r="1808">
          <cell r="B1808" t="str">
            <v>WINDOWS</v>
          </cell>
          <cell r="C1808">
            <v>0</v>
          </cell>
          <cell r="D1808">
            <v>0</v>
          </cell>
          <cell r="E1808">
            <v>0</v>
          </cell>
          <cell r="F1808" t="str">
            <v/>
          </cell>
        </row>
        <row r="1809">
          <cell r="B1809"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1809">
            <v>0</v>
          </cell>
          <cell r="D1809">
            <v>0</v>
          </cell>
          <cell r="E1809">
            <v>0</v>
          </cell>
          <cell r="F1809">
            <v>0</v>
          </cell>
        </row>
        <row r="1810">
          <cell r="B1810" t="str">
            <v>Note: Refer to the architectural drawings for the details of each window - fixed glass, fixed louvres and operable louvres. Aluminium windows and doors shall be supplied and fixed by an approved specialist. All frames must be protected with a plastic adhesive film as long as possible to protect against scratches or other damage : all in accordance with Architect's detail.</v>
          </cell>
          <cell r="C1810">
            <v>0</v>
          </cell>
          <cell r="D1810">
            <v>0</v>
          </cell>
          <cell r="E1810">
            <v>0</v>
          </cell>
          <cell r="F1810">
            <v>0</v>
          </cell>
        </row>
        <row r="1811">
          <cell r="B1811" t="str">
            <v>Window type W1; overall size 2 100 x 1 500mm high to details</v>
          </cell>
          <cell r="C1811" t="str">
            <v>nr</v>
          </cell>
          <cell r="D1811">
            <v>1</v>
          </cell>
          <cell r="E1811">
            <v>945000</v>
          </cell>
          <cell r="F1811">
            <v>945000</v>
          </cell>
        </row>
        <row r="1812">
          <cell r="B1812" t="str">
            <v>Window type W3; overall size 1 380 x 1 500mm high to details</v>
          </cell>
          <cell r="C1812" t="str">
            <v>nr</v>
          </cell>
          <cell r="D1812">
            <v>1</v>
          </cell>
          <cell r="E1812">
            <v>620999.99999999988</v>
          </cell>
          <cell r="F1812">
            <v>621000</v>
          </cell>
        </row>
        <row r="1813">
          <cell r="B1813" t="str">
            <v>Window type W3; overall size 930 x 1 500mm high to details</v>
          </cell>
          <cell r="C1813" t="str">
            <v>nr</v>
          </cell>
          <cell r="D1813">
            <v>1</v>
          </cell>
          <cell r="E1813">
            <v>418500</v>
          </cell>
          <cell r="F1813">
            <v>418500</v>
          </cell>
        </row>
        <row r="1814">
          <cell r="B1814" t="str">
            <v>Window type W4; overall size 800 x 1 500mm high to details</v>
          </cell>
          <cell r="C1814" t="str">
            <v>nr</v>
          </cell>
          <cell r="D1814">
            <v>1</v>
          </cell>
          <cell r="E1814">
            <v>360000</v>
          </cell>
          <cell r="F1814">
            <v>360000</v>
          </cell>
        </row>
        <row r="1815">
          <cell r="B1815" t="str">
            <v>Window type W1; overall size 650 x 1 500mm high to details</v>
          </cell>
          <cell r="C1815" t="str">
            <v>nr</v>
          </cell>
          <cell r="D1815">
            <v>1</v>
          </cell>
          <cell r="E1815">
            <v>292500</v>
          </cell>
          <cell r="F1815">
            <v>292500</v>
          </cell>
        </row>
        <row r="1816">
          <cell r="B1816" t="str">
            <v>Window type W2; overall size 1 950 x 400mm high to details</v>
          </cell>
          <cell r="C1816" t="str">
            <v>nr</v>
          </cell>
          <cell r="D1816">
            <v>1</v>
          </cell>
          <cell r="E1816">
            <v>234000</v>
          </cell>
          <cell r="F1816">
            <v>234000</v>
          </cell>
        </row>
        <row r="1817">
          <cell r="B1817" t="str">
            <v>FINISHES</v>
          </cell>
          <cell r="C1817">
            <v>0</v>
          </cell>
          <cell r="D1817">
            <v>0</v>
          </cell>
          <cell r="E1817">
            <v>0</v>
          </cell>
          <cell r="F1817" t="str">
            <v/>
          </cell>
        </row>
        <row r="1818">
          <cell r="B1818" t="str">
            <v>Plaster: 9mm first coat of cement/lime putty/sand (1:2:9): 6mm second coat of cement/lime putty/sand (1:1:6): steel trowelled: to</v>
          </cell>
          <cell r="C1818">
            <v>0</v>
          </cell>
          <cell r="D1818">
            <v>0</v>
          </cell>
          <cell r="E1818">
            <v>0</v>
          </cell>
          <cell r="F1818">
            <v>0</v>
          </cell>
        </row>
        <row r="1819">
          <cell r="B1819" t="str">
            <v>Masonry and concrete walls</v>
          </cell>
          <cell r="C1819" t="str">
            <v>m2</v>
          </cell>
          <cell r="D1819">
            <v>128</v>
          </cell>
          <cell r="E1819">
            <v>4000</v>
          </cell>
          <cell r="F1819">
            <v>512000</v>
          </cell>
        </row>
        <row r="1820">
          <cell r="B1820" t="str">
            <v>Concrete soffites</v>
          </cell>
          <cell r="C1820" t="str">
            <v>m2</v>
          </cell>
          <cell r="D1820">
            <v>55</v>
          </cell>
          <cell r="E1820">
            <v>4000</v>
          </cell>
          <cell r="F1820">
            <v>220000</v>
          </cell>
        </row>
        <row r="1821">
          <cell r="B1821">
            <v>0</v>
          </cell>
          <cell r="C1821">
            <v>0</v>
          </cell>
          <cell r="D1821">
            <v>0</v>
          </cell>
          <cell r="E1821">
            <v>0</v>
          </cell>
          <cell r="F1821">
            <v>0</v>
          </cell>
        </row>
        <row r="1822">
          <cell r="B1822" t="str">
            <v>Total carried forward</v>
          </cell>
          <cell r="C1822">
            <v>0</v>
          </cell>
          <cell r="D1822">
            <v>0</v>
          </cell>
          <cell r="E1822">
            <v>0</v>
          </cell>
          <cell r="F1822">
            <v>170098160</v>
          </cell>
        </row>
        <row r="1823">
          <cell r="B1823" t="str">
            <v>Total brought forward</v>
          </cell>
          <cell r="C1823">
            <v>0</v>
          </cell>
          <cell r="D1823">
            <v>0</v>
          </cell>
          <cell r="E1823">
            <v>0</v>
          </cell>
          <cell r="F1823">
            <v>170098160</v>
          </cell>
        </row>
        <row r="1824">
          <cell r="B1824" t="str">
            <v>Cement and sand backing (1:4) to falls and crossfalls, wood trowel finish:-</v>
          </cell>
          <cell r="C1824">
            <v>0</v>
          </cell>
          <cell r="D1824">
            <v>0</v>
          </cell>
          <cell r="E1824">
            <v>0</v>
          </cell>
          <cell r="F1824">
            <v>0</v>
          </cell>
        </row>
        <row r="1825">
          <cell r="B1825" t="str">
            <v>30mm thick to receive floor tiles</v>
          </cell>
          <cell r="C1825" t="str">
            <v>m2</v>
          </cell>
          <cell r="D1825">
            <v>36</v>
          </cell>
          <cell r="E1825">
            <v>4710</v>
          </cell>
          <cell r="F1825">
            <v>169560</v>
          </cell>
        </row>
        <row r="1826">
          <cell r="B1826" t="str">
            <v>15mm thick to receive all tiles</v>
          </cell>
          <cell r="C1826" t="str">
            <v>m2</v>
          </cell>
          <cell r="D1826">
            <v>13</v>
          </cell>
          <cell r="E1826">
            <v>3000</v>
          </cell>
          <cell r="F1826">
            <v>39000</v>
          </cell>
        </row>
        <row r="1827">
          <cell r="B1827" t="str">
            <v>Ceramic tiles; size 226 x 454 x 20mm thick; Evo 2.0 Blue S Core BL 02 or approved equal; grouting with waterproof matching cement; internal;</v>
          </cell>
          <cell r="C1827">
            <v>0</v>
          </cell>
          <cell r="D1827">
            <v>0</v>
          </cell>
          <cell r="E1827">
            <v>0</v>
          </cell>
          <cell r="F1827" t="str">
            <v/>
          </cell>
        </row>
        <row r="1828">
          <cell r="B1828" t="str">
            <v>Floors</v>
          </cell>
          <cell r="C1828" t="str">
            <v>m2</v>
          </cell>
          <cell r="D1828">
            <v>36</v>
          </cell>
          <cell r="E1828">
            <v>25000</v>
          </cell>
          <cell r="F1828">
            <v>900000</v>
          </cell>
        </row>
        <row r="1829">
          <cell r="B1829" t="str">
            <v>Skirtings 150mm high</v>
          </cell>
          <cell r="C1829" t="str">
            <v>lm</v>
          </cell>
          <cell r="D1829">
            <v>42</v>
          </cell>
          <cell r="E1829">
            <v>15000</v>
          </cell>
          <cell r="F1829">
            <v>630000</v>
          </cell>
        </row>
        <row r="1830">
          <cell r="B1830" t="str">
            <v>Porcelain tile mega slab; size 1 350 x 3 050 x 14.5mm thick; as Maximus Blu Del Belgio A83GZBLB-CLA-OOX2P or approved equal; grouting with waterproof matching cement; internal;</v>
          </cell>
          <cell r="C1830">
            <v>0</v>
          </cell>
          <cell r="D1830">
            <v>0</v>
          </cell>
          <cell r="E1830">
            <v>0</v>
          </cell>
          <cell r="F1830" t="str">
            <v/>
          </cell>
        </row>
        <row r="1831">
          <cell r="B1831" t="str">
            <v>Walls</v>
          </cell>
          <cell r="C1831" t="str">
            <v>m2</v>
          </cell>
          <cell r="D1831">
            <v>13</v>
          </cell>
          <cell r="E1831">
            <v>35000</v>
          </cell>
          <cell r="F1831">
            <v>455000</v>
          </cell>
        </row>
        <row r="1832">
          <cell r="B1832" t="str">
            <v xml:space="preserve">76 x 19mm "Armstrong Woodworks Linear" solid wood slatted ceiling system or similar approved spaced at 50mm centres installed in accordance to specialist specifications to unders side of steel purlins, including all accessories, etc </v>
          </cell>
          <cell r="C1832">
            <v>0</v>
          </cell>
          <cell r="D1832">
            <v>0</v>
          </cell>
          <cell r="E1832">
            <v>0</v>
          </cell>
          <cell r="F1832">
            <v>0</v>
          </cell>
        </row>
        <row r="1833">
          <cell r="B1833" t="str">
            <v>Drop wood slatted ceiling to details.</v>
          </cell>
          <cell r="C1833" t="str">
            <v>m2</v>
          </cell>
          <cell r="D1833">
            <v>19</v>
          </cell>
          <cell r="E1833">
            <v>35000</v>
          </cell>
          <cell r="F1833">
            <v>665000</v>
          </cell>
        </row>
        <row r="1834">
          <cell r="B1834" t="str">
            <v>PAINTING AND SIMILAR WORKS</v>
          </cell>
          <cell r="C1834">
            <v>0</v>
          </cell>
          <cell r="D1834">
            <v>0</v>
          </cell>
          <cell r="E1834">
            <v>0</v>
          </cell>
          <cell r="F1834" t="str">
            <v/>
          </cell>
        </row>
        <row r="1835">
          <cell r="B1835" t="str">
            <v>Prepare surfaces, apply one undercoat, and three finishing coats of emulsion paint: on masonry and concrete surfaces: to</v>
          </cell>
          <cell r="C1835">
            <v>0</v>
          </cell>
          <cell r="D1835">
            <v>0</v>
          </cell>
          <cell r="E1835">
            <v>0</v>
          </cell>
          <cell r="F1835" t="str">
            <v/>
          </cell>
        </row>
        <row r="1836">
          <cell r="B1836" t="str">
            <v>Masonry and concrete walls</v>
          </cell>
          <cell r="C1836" t="str">
            <v>m2</v>
          </cell>
          <cell r="D1836">
            <v>128</v>
          </cell>
          <cell r="E1836">
            <v>4000</v>
          </cell>
          <cell r="F1836">
            <v>512000</v>
          </cell>
        </row>
        <row r="1837">
          <cell r="B1837" t="str">
            <v>Concrete soffites</v>
          </cell>
          <cell r="C1837" t="str">
            <v>m2</v>
          </cell>
          <cell r="D1837">
            <v>55</v>
          </cell>
          <cell r="E1837">
            <v>4000</v>
          </cell>
          <cell r="F1837">
            <v>220000</v>
          </cell>
        </row>
        <row r="1838">
          <cell r="B1838" t="str">
            <v>Prepare surfaces, apply one coat of approved wood primer and three coats clear polyurethane varnish to timber surfaces</v>
          </cell>
          <cell r="C1838">
            <v>0</v>
          </cell>
          <cell r="D1838">
            <v>0</v>
          </cell>
          <cell r="E1838">
            <v>0</v>
          </cell>
          <cell r="F1838" t="str">
            <v/>
          </cell>
        </row>
        <row r="1839">
          <cell r="B1839" t="str">
            <v>Timber soffites</v>
          </cell>
          <cell r="C1839" t="str">
            <v>m2</v>
          </cell>
          <cell r="D1839">
            <v>19</v>
          </cell>
          <cell r="E1839">
            <v>3850</v>
          </cell>
          <cell r="F1839">
            <v>73150</v>
          </cell>
        </row>
        <row r="1840">
          <cell r="B1840" t="str">
            <v>FITTED FIXTURES</v>
          </cell>
          <cell r="C1840">
            <v>0</v>
          </cell>
          <cell r="D1840">
            <v>0</v>
          </cell>
          <cell r="E1840">
            <v>0</v>
          </cell>
          <cell r="F1840" t="str">
            <v/>
          </cell>
        </row>
        <row r="1841">
          <cell r="B1841" t="str">
            <v>Worktop unit to detail F2 and EV-F2 complete with doors and drawers; overall size 2 050 x 800 x 700mm high; comprising granite worktop ans steel angle supports, wood, plywood with veneer and all ironmongery including varnishing and finishing.</v>
          </cell>
          <cell r="C1841" t="str">
            <v>nr</v>
          </cell>
          <cell r="D1841">
            <v>1</v>
          </cell>
          <cell r="E1841">
            <v>800000</v>
          </cell>
          <cell r="F1841">
            <v>800000</v>
          </cell>
        </row>
        <row r="1842">
          <cell r="B1842" t="str">
            <v>Total carried forward</v>
          </cell>
          <cell r="C1842">
            <v>0</v>
          </cell>
          <cell r="D1842">
            <v>0</v>
          </cell>
          <cell r="E1842">
            <v>0</v>
          </cell>
          <cell r="F1842">
            <v>174561870</v>
          </cell>
        </row>
        <row r="1843">
          <cell r="B1843" t="str">
            <v>Total brought forward</v>
          </cell>
          <cell r="C1843">
            <v>0</v>
          </cell>
          <cell r="D1843">
            <v>0</v>
          </cell>
          <cell r="E1843">
            <v>0</v>
          </cell>
          <cell r="F1843">
            <v>174561870</v>
          </cell>
        </row>
        <row r="1844">
          <cell r="B1844" t="str">
            <v>SUPPLY AND FIX; 20mm thick Approved "EAGI" or approved local equivalent Granite Slab fixed on a 40 x 40 x 3mm angle line steel frames welded and fixed on the walls with epoxy including bracings all painted with red oxide and matching paint.</v>
          </cell>
          <cell r="C1844">
            <v>0</v>
          </cell>
          <cell r="D1844">
            <v>0</v>
          </cell>
          <cell r="E1844">
            <v>0</v>
          </cell>
          <cell r="F1844">
            <v>0</v>
          </cell>
        </row>
        <row r="1845">
          <cell r="B1845" t="str">
            <v>500mm wide Worktop with cabinet including forming holes where necessary for basins</v>
          </cell>
          <cell r="C1845" t="str">
            <v>lm</v>
          </cell>
          <cell r="D1845">
            <v>2</v>
          </cell>
          <cell r="E1845">
            <v>150000</v>
          </cell>
          <cell r="F1845">
            <v>300000</v>
          </cell>
        </row>
        <row r="1846">
          <cell r="B1846" t="str">
            <v>PLUMBING FIXTURES</v>
          </cell>
          <cell r="C1846">
            <v>0</v>
          </cell>
          <cell r="D1846">
            <v>0</v>
          </cell>
          <cell r="E1846">
            <v>0</v>
          </cell>
          <cell r="F1846" t="str">
            <v/>
          </cell>
        </row>
        <row r="1847">
          <cell r="B1847"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1847">
            <v>0</v>
          </cell>
          <cell r="D1847">
            <v>0</v>
          </cell>
          <cell r="E1847">
            <v>0</v>
          </cell>
          <cell r="F1847">
            <v>0</v>
          </cell>
        </row>
        <row r="1848">
          <cell r="B1848" t="str">
            <v>Water closet; White floor-mounted; size 379 x 600 x 800mm high; as URB Y PLUS W/D 146021 or approved equal</v>
          </cell>
          <cell r="C1848" t="str">
            <v>nr</v>
          </cell>
          <cell r="D1848">
            <v>1</v>
          </cell>
          <cell r="E1848">
            <v>600000</v>
          </cell>
          <cell r="F1848">
            <v>600000</v>
          </cell>
        </row>
        <row r="1849">
          <cell r="B1849" t="str">
            <v>Vanity basin; white wall mounted vanity basin; size 630 x 343 x 520mm high; as FLAT 64302 or approved equal</v>
          </cell>
          <cell r="C1849" t="str">
            <v>nr</v>
          </cell>
          <cell r="D1849">
            <v>2</v>
          </cell>
          <cell r="E1849">
            <v>500000</v>
          </cell>
          <cell r="F1849">
            <v>1000000</v>
          </cell>
        </row>
        <row r="1850">
          <cell r="B1850" t="str">
            <v>Stainless steel laundry utility sink; size 24 x 12 x 18.5" high; as Standard PRO KHU101-24L or approved equal</v>
          </cell>
          <cell r="C1850" t="str">
            <v>nr</v>
          </cell>
          <cell r="D1850">
            <v>1</v>
          </cell>
          <cell r="E1850">
            <v>400000</v>
          </cell>
          <cell r="F1850">
            <v>400000</v>
          </cell>
        </row>
        <row r="1851">
          <cell r="B1851" t="str">
            <v>Chrome single lever vanity faucet w/pop-up overflow; size 50 x 131 x 159mm high; as Indy KBF-1401FS-PU-11SN</v>
          </cell>
          <cell r="C1851" t="str">
            <v>nr</v>
          </cell>
          <cell r="D1851">
            <v>2</v>
          </cell>
          <cell r="E1851">
            <v>150000</v>
          </cell>
          <cell r="F1851">
            <v>300000</v>
          </cell>
        </row>
        <row r="1852">
          <cell r="B1852" t="str">
            <v>Stainless steel laundry faucet; size 1.81 ∅ x 7 x 12.25" high; as Oletto KPF-2600SFS</v>
          </cell>
          <cell r="C1852" t="str">
            <v>nr</v>
          </cell>
          <cell r="D1852">
            <v>1</v>
          </cell>
          <cell r="E1852">
            <v>120000</v>
          </cell>
          <cell r="F1852">
            <v>120000</v>
          </cell>
        </row>
        <row r="1853">
          <cell r="B1853" t="str">
            <v>Stainless steel double toilet roll holder; size 280 x 147 x 193mm high; as EXOS ZDS_2030033180 EXOS676X or approved equal</v>
          </cell>
          <cell r="C1853" t="str">
            <v>nr</v>
          </cell>
          <cell r="D1853">
            <v>1</v>
          </cell>
          <cell r="E1853">
            <v>90000</v>
          </cell>
          <cell r="F1853">
            <v>90000</v>
          </cell>
        </row>
        <row r="1854">
          <cell r="B1854" t="str">
            <v>Stainless steel hook; size 281 x 147 x 193mm high; as Stratos STRX692 2000057979 or approved equal</v>
          </cell>
          <cell r="C1854" t="str">
            <v>nr</v>
          </cell>
          <cell r="D1854">
            <v>1</v>
          </cell>
          <cell r="E1854">
            <v>90000</v>
          </cell>
          <cell r="F1854">
            <v>90000</v>
          </cell>
        </row>
        <row r="1855">
          <cell r="B1855">
            <v>0</v>
          </cell>
          <cell r="C1855">
            <v>0</v>
          </cell>
          <cell r="D1855">
            <v>0</v>
          </cell>
          <cell r="E1855">
            <v>0</v>
          </cell>
          <cell r="F1855">
            <v>0</v>
          </cell>
        </row>
        <row r="1856">
          <cell r="B1856" t="str">
            <v>Total carried forward</v>
          </cell>
          <cell r="C1856">
            <v>0</v>
          </cell>
          <cell r="D1856">
            <v>0</v>
          </cell>
          <cell r="E1856">
            <v>0</v>
          </cell>
          <cell r="F1856">
            <v>177461870</v>
          </cell>
        </row>
        <row r="1857">
          <cell r="B1857" t="str">
            <v>Total brought forward</v>
          </cell>
          <cell r="C1857">
            <v>0</v>
          </cell>
          <cell r="D1857">
            <v>0</v>
          </cell>
          <cell r="E1857">
            <v>0</v>
          </cell>
          <cell r="F1857">
            <v>177461870</v>
          </cell>
        </row>
        <row r="1858">
          <cell r="B1858" t="str">
            <v>Architectural mirror; size 700 x 900 x 6mm thick; as GC or approved equal</v>
          </cell>
          <cell r="C1858" t="str">
            <v>nr</v>
          </cell>
          <cell r="D1858">
            <v>1</v>
          </cell>
          <cell r="E1858">
            <v>180000</v>
          </cell>
          <cell r="F1858">
            <v>180000</v>
          </cell>
        </row>
        <row r="1859">
          <cell r="B1859" t="str">
            <v>Stainless steel electric soap dispenser; size 120 x 120 x 325mm high; as EXOS EXOS625X 2030022942 or approved equal</v>
          </cell>
          <cell r="C1859" t="str">
            <v>nr</v>
          </cell>
          <cell r="D1859">
            <v>1</v>
          </cell>
          <cell r="E1859">
            <v>350000</v>
          </cell>
          <cell r="F1859">
            <v>350000</v>
          </cell>
        </row>
        <row r="1860">
          <cell r="B1860" t="str">
            <v>Stainless steel hand dryer; size 200 x 120 x 325mm high; as EXOS EXOS220X 2030027981 or approved equal</v>
          </cell>
          <cell r="C1860" t="str">
            <v>nr</v>
          </cell>
          <cell r="D1860">
            <v>1</v>
          </cell>
          <cell r="E1860">
            <v>350000</v>
          </cell>
          <cell r="F1860">
            <v>350000</v>
          </cell>
        </row>
        <row r="1861">
          <cell r="B1861" t="str">
            <v>Stainless steel waste bin; size 300 x 250 x 572mm high; as EXOS EXOS605X 2030022928 or approved equal</v>
          </cell>
          <cell r="C1861" t="str">
            <v>nr</v>
          </cell>
          <cell r="D1861">
            <v>1</v>
          </cell>
          <cell r="E1861">
            <v>50000</v>
          </cell>
          <cell r="F1861">
            <v>50000</v>
          </cell>
        </row>
        <row r="1862">
          <cell r="B1862" t="str">
            <v>Stainless steel hygiene bin; size 230 x 125 x 346mm high; as Franke or approved equal</v>
          </cell>
          <cell r="C1862" t="str">
            <v>nr</v>
          </cell>
          <cell r="D1862">
            <v>1</v>
          </cell>
          <cell r="E1862">
            <v>65000</v>
          </cell>
          <cell r="F1862">
            <v>65000</v>
          </cell>
        </row>
        <row r="1863">
          <cell r="B1863" t="str">
            <v>DISPOSAL INSTALLATION</v>
          </cell>
          <cell r="C1863">
            <v>0</v>
          </cell>
          <cell r="D1863">
            <v>0</v>
          </cell>
          <cell r="E1863">
            <v>0</v>
          </cell>
          <cell r="F1863">
            <v>0</v>
          </cell>
        </row>
        <row r="1864">
          <cell r="B1864"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1864">
            <v>0</v>
          </cell>
          <cell r="D1864">
            <v>0</v>
          </cell>
          <cell r="E1864">
            <v>0</v>
          </cell>
          <cell r="F1864">
            <v>0</v>
          </cell>
        </row>
        <row r="1865">
          <cell r="B1865" t="str">
            <v>PVC, PN10 150mm pipe with all accessories</v>
          </cell>
          <cell r="C1865" t="str">
            <v>lm</v>
          </cell>
          <cell r="D1865">
            <v>21</v>
          </cell>
          <cell r="E1865">
            <v>20000</v>
          </cell>
          <cell r="F1865">
            <v>420000</v>
          </cell>
        </row>
        <row r="1866">
          <cell r="B1866" t="str">
            <v>PVC, PN10 110mm pipe with all accessories</v>
          </cell>
          <cell r="C1866" t="str">
            <v>lm</v>
          </cell>
          <cell r="D1866">
            <v>44</v>
          </cell>
          <cell r="E1866">
            <v>11000</v>
          </cell>
          <cell r="F1866">
            <v>484000</v>
          </cell>
        </row>
        <row r="1867">
          <cell r="B1867" t="str">
            <v>PVC, PN10 90mm pipe with all accessories</v>
          </cell>
          <cell r="C1867" t="str">
            <v>lm</v>
          </cell>
          <cell r="D1867">
            <v>44</v>
          </cell>
          <cell r="E1867">
            <v>8200</v>
          </cell>
          <cell r="F1867">
            <v>360800</v>
          </cell>
        </row>
        <row r="1868">
          <cell r="B1868" t="str">
            <v>PVC, PN10 50mm pipe with all accessories</v>
          </cell>
          <cell r="C1868" t="str">
            <v>lm</v>
          </cell>
          <cell r="D1868">
            <v>52</v>
          </cell>
          <cell r="E1868">
            <v>2400</v>
          </cell>
          <cell r="F1868">
            <v>124800</v>
          </cell>
        </row>
        <row r="1869">
          <cell r="B1869" t="str">
            <v>MANHOLE</v>
          </cell>
          <cell r="C1869">
            <v>0</v>
          </cell>
          <cell r="D1869">
            <v>0</v>
          </cell>
          <cell r="E1869">
            <v>0</v>
          </cell>
          <cell r="F1869">
            <v>0</v>
          </cell>
        </row>
        <row r="1870">
          <cell r="B1870" t="str">
            <v>Manhole out of pre cast concrete round pipes for waste water drainage complete with mass concrete base 100mm thick, 80mm R.C cover and bar handle. Unit price shall include excavation of pit and cart away. Size:- Dia. 1000mm average depth = 700mm</v>
          </cell>
          <cell r="C1870" t="str">
            <v>nr</v>
          </cell>
          <cell r="D1870">
            <v>4</v>
          </cell>
          <cell r="E1870">
            <v>350000</v>
          </cell>
          <cell r="F1870">
            <v>1400000</v>
          </cell>
        </row>
        <row r="1871">
          <cell r="B1871">
            <v>0</v>
          </cell>
          <cell r="C1871">
            <v>0</v>
          </cell>
          <cell r="D1871">
            <v>0</v>
          </cell>
          <cell r="E1871">
            <v>0</v>
          </cell>
          <cell r="F1871">
            <v>0</v>
          </cell>
        </row>
        <row r="1872">
          <cell r="B1872">
            <v>0</v>
          </cell>
          <cell r="C1872">
            <v>0</v>
          </cell>
          <cell r="D1872">
            <v>0</v>
          </cell>
          <cell r="E1872">
            <v>0</v>
          </cell>
          <cell r="F1872">
            <v>0</v>
          </cell>
        </row>
        <row r="1873">
          <cell r="B1873" t="str">
            <v>Total carried forward</v>
          </cell>
          <cell r="C1873">
            <v>0</v>
          </cell>
          <cell r="D1873">
            <v>0</v>
          </cell>
          <cell r="E1873">
            <v>0</v>
          </cell>
          <cell r="F1873">
            <v>181246470</v>
          </cell>
        </row>
        <row r="1874">
          <cell r="B1874" t="str">
            <v>Total brought forward</v>
          </cell>
          <cell r="C1874">
            <v>0</v>
          </cell>
          <cell r="D1874">
            <v>0</v>
          </cell>
          <cell r="E1874">
            <v>0</v>
          </cell>
          <cell r="F1874">
            <v>181246470</v>
          </cell>
        </row>
        <row r="1875">
          <cell r="B1875" t="str">
            <v>WATER INSTALLATION</v>
          </cell>
          <cell r="C1875">
            <v>0</v>
          </cell>
          <cell r="D1875">
            <v>0</v>
          </cell>
          <cell r="E1875">
            <v>0</v>
          </cell>
          <cell r="F1875">
            <v>0</v>
          </cell>
        </row>
        <row r="1876">
          <cell r="B1876"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1876">
            <v>0</v>
          </cell>
          <cell r="D1876">
            <v>0</v>
          </cell>
          <cell r="E1876">
            <v>0</v>
          </cell>
          <cell r="F1876">
            <v>0</v>
          </cell>
        </row>
        <row r="1877">
          <cell r="B1877" t="str">
            <v>PPR pipe 13mm complete with all accessories</v>
          </cell>
          <cell r="C1877" t="str">
            <v>lm</v>
          </cell>
          <cell r="D1877">
            <v>76</v>
          </cell>
          <cell r="E1877">
            <v>3900</v>
          </cell>
          <cell r="F1877">
            <v>296400</v>
          </cell>
        </row>
        <row r="1878">
          <cell r="B1878" t="str">
            <v>PPR pipe 20mm complete with all accessories</v>
          </cell>
          <cell r="C1878" t="str">
            <v>lm</v>
          </cell>
          <cell r="D1878">
            <v>34</v>
          </cell>
          <cell r="E1878">
            <v>4000</v>
          </cell>
          <cell r="F1878">
            <v>136000</v>
          </cell>
        </row>
        <row r="1879">
          <cell r="B1879" t="str">
            <v>PPR pipe 25mm complete with all accessories</v>
          </cell>
          <cell r="C1879" t="str">
            <v>lm</v>
          </cell>
          <cell r="D1879">
            <v>17</v>
          </cell>
          <cell r="E1879">
            <v>6600</v>
          </cell>
          <cell r="F1879">
            <v>112200</v>
          </cell>
        </row>
        <row r="1880">
          <cell r="B1880" t="str">
            <v>FRENCH DRAIN</v>
          </cell>
          <cell r="C1880">
            <v>0</v>
          </cell>
          <cell r="D1880">
            <v>0</v>
          </cell>
          <cell r="E1880">
            <v>0</v>
          </cell>
          <cell r="F1880">
            <v>0</v>
          </cell>
        </row>
        <row r="1881">
          <cell r="B1881" t="str">
            <v>Beds and surrounds to filter drains; inclusive of associated wrapping membranes and
the like : surround to 150 nominal size pipe; average trench depth 1750 - 2000mm</v>
          </cell>
          <cell r="C1881" t="str">
            <v>lm</v>
          </cell>
          <cell r="D1881">
            <v>54</v>
          </cell>
          <cell r="E1881">
            <v>45000</v>
          </cell>
          <cell r="F1881">
            <v>2430000</v>
          </cell>
        </row>
        <row r="1882">
          <cell r="B1882" t="str">
            <v>FIRE FIGHTING</v>
          </cell>
          <cell r="C1882">
            <v>0</v>
          </cell>
          <cell r="D1882">
            <v>0</v>
          </cell>
          <cell r="E1882">
            <v>0</v>
          </cell>
          <cell r="F1882">
            <v>0</v>
          </cell>
        </row>
        <row r="1883">
          <cell r="B1883" t="str">
            <v>Fire cabinet manufactured in mild steel, epoxy powder, 70 micron min painted red, complete with wall bracket to contain the following:</v>
          </cell>
          <cell r="C1883" t="str">
            <v>pcs</v>
          </cell>
          <cell r="D1883">
            <v>1</v>
          </cell>
          <cell r="E1883">
            <v>250000</v>
          </cell>
          <cell r="F1883">
            <v>250000</v>
          </cell>
        </row>
        <row r="1884">
          <cell r="B1884"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1884" t="str">
            <v>set</v>
          </cell>
          <cell r="D1884">
            <v>1</v>
          </cell>
          <cell r="E1884">
            <v>150000</v>
          </cell>
          <cell r="F1884">
            <v>150000</v>
          </cell>
        </row>
        <row r="1885">
          <cell r="B1885" t="str">
            <v>Hose reel 30m long, 20mm dia swinging access hose reel, including hexagonal union and gate valve for maintenance isolation of hose reel, as Angus Model 3 or approved equivalent</v>
          </cell>
          <cell r="C1885" t="str">
            <v>pcs</v>
          </cell>
          <cell r="D1885">
            <v>1</v>
          </cell>
          <cell r="E1885">
            <v>500000</v>
          </cell>
          <cell r="F1885">
            <v>500000</v>
          </cell>
        </row>
        <row r="1886">
          <cell r="B1886" t="str">
            <v>HorIzontal 110mm GI pipe with fittings</v>
          </cell>
          <cell r="C1886" t="str">
            <v>lm</v>
          </cell>
          <cell r="D1886">
            <v>80</v>
          </cell>
          <cell r="E1886">
            <v>8000</v>
          </cell>
          <cell r="F1886">
            <v>640000</v>
          </cell>
        </row>
        <row r="1887">
          <cell r="B1887" t="str">
            <v>Landing Valve 40mm diameter.</v>
          </cell>
          <cell r="C1887" t="str">
            <v>pcs</v>
          </cell>
          <cell r="D1887">
            <v>1</v>
          </cell>
          <cell r="E1887">
            <v>150000</v>
          </cell>
          <cell r="F1887">
            <v>150000</v>
          </cell>
        </row>
        <row r="1888">
          <cell r="B1888">
            <v>0</v>
          </cell>
          <cell r="C1888">
            <v>0</v>
          </cell>
          <cell r="D1888">
            <v>0</v>
          </cell>
          <cell r="E1888">
            <v>0</v>
          </cell>
          <cell r="F1888">
            <v>0</v>
          </cell>
        </row>
        <row r="1889">
          <cell r="B1889">
            <v>0</v>
          </cell>
          <cell r="C1889">
            <v>0</v>
          </cell>
          <cell r="D1889">
            <v>0</v>
          </cell>
          <cell r="E1889">
            <v>0</v>
          </cell>
          <cell r="F1889">
            <v>0</v>
          </cell>
        </row>
        <row r="1890">
          <cell r="B1890">
            <v>0</v>
          </cell>
          <cell r="C1890">
            <v>0</v>
          </cell>
          <cell r="D1890">
            <v>0</v>
          </cell>
          <cell r="E1890">
            <v>0</v>
          </cell>
          <cell r="F1890">
            <v>0</v>
          </cell>
        </row>
        <row r="1891">
          <cell r="B1891">
            <v>0</v>
          </cell>
          <cell r="C1891">
            <v>0</v>
          </cell>
          <cell r="D1891">
            <v>0</v>
          </cell>
          <cell r="E1891">
            <v>0</v>
          </cell>
          <cell r="F1891">
            <v>0</v>
          </cell>
        </row>
        <row r="1892">
          <cell r="B1892" t="str">
            <v>Total carried forward</v>
          </cell>
          <cell r="C1892">
            <v>0</v>
          </cell>
          <cell r="D1892">
            <v>0</v>
          </cell>
          <cell r="E1892">
            <v>0</v>
          </cell>
          <cell r="F1892">
            <v>185911070</v>
          </cell>
        </row>
        <row r="1893">
          <cell r="B1893" t="str">
            <v>Total brought forward</v>
          </cell>
          <cell r="C1893">
            <v>0</v>
          </cell>
          <cell r="D1893">
            <v>0</v>
          </cell>
          <cell r="E1893">
            <v>0</v>
          </cell>
          <cell r="F1893">
            <v>185911070</v>
          </cell>
        </row>
        <row r="1894">
          <cell r="B1894" t="str">
            <v>ELECTRICAL FIXTURES</v>
          </cell>
          <cell r="C1894">
            <v>0</v>
          </cell>
          <cell r="D1894">
            <v>0</v>
          </cell>
          <cell r="E1894">
            <v>0</v>
          </cell>
          <cell r="F1894" t="str">
            <v/>
          </cell>
        </row>
        <row r="1895">
          <cell r="B1895" t="str">
            <v>PANEL BOARD</v>
          </cell>
          <cell r="C1895">
            <v>0</v>
          </cell>
          <cell r="D1895">
            <v>0</v>
          </cell>
          <cell r="E1895">
            <v>0</v>
          </cell>
          <cell r="F1895">
            <v>0</v>
          </cell>
        </row>
        <row r="1896">
          <cell r="B1896" t="str">
            <v>Main Panel Board PBMG flush mounted on the wall complete all necessary connecting materials including DIN mouting rail, and lockable cover; as drawn, Asrand or approve equivalent</v>
          </cell>
          <cell r="C1896" t="str">
            <v>nr</v>
          </cell>
          <cell r="D1896">
            <v>1</v>
          </cell>
          <cell r="E1896">
            <v>2500000</v>
          </cell>
          <cell r="F1896">
            <v>2500000</v>
          </cell>
        </row>
        <row r="1897">
          <cell r="B1897" t="str">
            <v>Ditto sub panel boards as drawn</v>
          </cell>
          <cell r="C1897" t="str">
            <v>nr</v>
          </cell>
          <cell r="D1897">
            <v>8</v>
          </cell>
          <cell r="E1897">
            <v>600000</v>
          </cell>
          <cell r="F1897">
            <v>4800000</v>
          </cell>
        </row>
        <row r="1898">
          <cell r="B1898" t="str">
            <v>LIGHTNING PROTECTION</v>
          </cell>
          <cell r="C1898">
            <v>0</v>
          </cell>
          <cell r="D1898">
            <v>0</v>
          </cell>
          <cell r="E1898">
            <v>0</v>
          </cell>
          <cell r="F1898">
            <v>0</v>
          </cell>
        </row>
        <row r="1899">
          <cell r="B1899" t="str">
            <v>The following in lightning protection as "INGESCO" or approved equivalent</v>
          </cell>
          <cell r="C1899">
            <v>0</v>
          </cell>
          <cell r="D1899">
            <v>0</v>
          </cell>
          <cell r="E1899">
            <v>0</v>
          </cell>
          <cell r="F1899">
            <v>0</v>
          </cell>
        </row>
        <row r="1900">
          <cell r="B1900" t="str">
            <v>Lightining rod INGESCO PDC mod. E-60</v>
          </cell>
          <cell r="C1900" t="str">
            <v>nr</v>
          </cell>
          <cell r="D1900">
            <v>1</v>
          </cell>
          <cell r="E1900">
            <v>1133752</v>
          </cell>
          <cell r="F1900">
            <v>1133752</v>
          </cell>
        </row>
        <row r="1901">
          <cell r="B1901" t="str">
            <v>Adapter head- mast 1 '1/4" ø20 round</v>
          </cell>
          <cell r="C1901" t="str">
            <v>nr</v>
          </cell>
          <cell r="D1901">
            <v>1</v>
          </cell>
          <cell r="E1901">
            <v>69499</v>
          </cell>
          <cell r="F1901">
            <v>69499</v>
          </cell>
        </row>
        <row r="1902">
          <cell r="B1902" t="str">
            <v>5.8m telescop.+B6:B1+B6:B192mast ø1'1/2"+ø1'1/4" hot dip galv.</v>
          </cell>
          <cell r="C1902" t="str">
            <v>nr</v>
          </cell>
          <cell r="D1902">
            <v>1</v>
          </cell>
          <cell r="E1902">
            <v>259022</v>
          </cell>
          <cell r="F1902">
            <v>259022</v>
          </cell>
        </row>
        <row r="1903">
          <cell r="B1903" t="str">
            <v>Plate mast anchor set 15 ø1'1/2"</v>
          </cell>
          <cell r="C1903" t="str">
            <v>nr</v>
          </cell>
          <cell r="D1903">
            <v>1</v>
          </cell>
          <cell r="E1903">
            <v>154895</v>
          </cell>
          <cell r="F1903">
            <v>154895</v>
          </cell>
        </row>
        <row r="1904">
          <cell r="B1904" t="str">
            <v>50-50-70mm2 "T" sleeve connector (2 pieces)</v>
          </cell>
          <cell r="C1904" t="str">
            <v>nr</v>
          </cell>
          <cell r="D1904">
            <v>1</v>
          </cell>
          <cell r="E1904">
            <v>57095</v>
          </cell>
          <cell r="F1904">
            <v>57095</v>
          </cell>
        </row>
        <row r="1905">
          <cell r="B1905" t="str">
            <v>50mm2 Cu cable</v>
          </cell>
          <cell r="C1905" t="str">
            <v>lm</v>
          </cell>
          <cell r="D1905">
            <v>17</v>
          </cell>
          <cell r="E1905">
            <v>19232</v>
          </cell>
          <cell r="F1905">
            <v>326944</v>
          </cell>
        </row>
        <row r="1906">
          <cell r="B1906" t="str">
            <v>50-70mm2 cable folding clamp M8</v>
          </cell>
          <cell r="C1906" t="str">
            <v>nr</v>
          </cell>
          <cell r="D1906">
            <v>5</v>
          </cell>
          <cell r="E1906">
            <v>7217</v>
          </cell>
          <cell r="F1906">
            <v>36085</v>
          </cell>
        </row>
        <row r="1907">
          <cell r="B1907" t="str">
            <v>CDR-11</v>
          </cell>
          <cell r="C1907" t="str">
            <v>nr</v>
          </cell>
          <cell r="D1907">
            <v>1</v>
          </cell>
          <cell r="E1907">
            <v>323914</v>
          </cell>
          <cell r="F1907">
            <v>323914</v>
          </cell>
        </row>
        <row r="1908">
          <cell r="B1908" t="str">
            <v>Galvanized steel tube 2m</v>
          </cell>
          <cell r="C1908" t="str">
            <v>lm</v>
          </cell>
          <cell r="D1908">
            <v>2</v>
          </cell>
          <cell r="E1908">
            <v>34290</v>
          </cell>
          <cell r="F1908">
            <v>68580</v>
          </cell>
        </row>
        <row r="1909">
          <cell r="B1909" t="str">
            <v>PP square chamber with cover</v>
          </cell>
          <cell r="C1909" t="str">
            <v>nr</v>
          </cell>
          <cell r="D1909">
            <v>2</v>
          </cell>
          <cell r="E1909">
            <v>59806</v>
          </cell>
          <cell r="F1909">
            <v>119612</v>
          </cell>
        </row>
        <row r="1910">
          <cell r="B1910" t="str">
            <v>Type "C" pressure connection</v>
          </cell>
          <cell r="C1910" t="str">
            <v>nr</v>
          </cell>
          <cell r="D1910">
            <v>2</v>
          </cell>
          <cell r="E1910">
            <v>8854</v>
          </cell>
          <cell r="F1910">
            <v>17708</v>
          </cell>
        </row>
        <row r="1911">
          <cell r="B1911" t="str">
            <v>2 pole equipotential bar</v>
          </cell>
          <cell r="C1911" t="str">
            <v>nr</v>
          </cell>
          <cell r="D1911">
            <v>2</v>
          </cell>
          <cell r="E1911">
            <v>38595</v>
          </cell>
          <cell r="F1911">
            <v>77190</v>
          </cell>
        </row>
        <row r="1912">
          <cell r="B1912" t="str">
            <v>CCS l: 2 000 x 14mm ø grounding rod</v>
          </cell>
          <cell r="C1912" t="str">
            <v>nr</v>
          </cell>
          <cell r="D1912">
            <v>6</v>
          </cell>
          <cell r="E1912">
            <v>47113</v>
          </cell>
          <cell r="F1912">
            <v>282678</v>
          </cell>
        </row>
        <row r="1913">
          <cell r="B1913" t="str">
            <v>50-70mm2 cable - ø14 rod sleeve connector</v>
          </cell>
          <cell r="C1913" t="str">
            <v>nr</v>
          </cell>
          <cell r="D1913">
            <v>6</v>
          </cell>
          <cell r="E1913">
            <v>21599</v>
          </cell>
          <cell r="F1913">
            <v>129594</v>
          </cell>
        </row>
        <row r="1914">
          <cell r="B1914" t="str">
            <v>LUMINARIES</v>
          </cell>
          <cell r="C1914">
            <v>0</v>
          </cell>
          <cell r="D1914">
            <v>0</v>
          </cell>
          <cell r="E1914">
            <v>0</v>
          </cell>
          <cell r="F1914">
            <v>0</v>
          </cell>
        </row>
        <row r="1915">
          <cell r="B1915"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1915">
            <v>0</v>
          </cell>
          <cell r="D1915">
            <v>0</v>
          </cell>
          <cell r="E1915">
            <v>0</v>
          </cell>
          <cell r="F1915">
            <v>0</v>
          </cell>
        </row>
        <row r="1916">
          <cell r="B1916" t="str">
            <v>Light type CL01; Recessed downlight; as Darwin Downlight DWLIG001WD12 116mm dia x 60mm high or approved equal.</v>
          </cell>
          <cell r="C1916" t="str">
            <v>nr</v>
          </cell>
          <cell r="D1916">
            <v>7</v>
          </cell>
          <cell r="E1916">
            <v>120000</v>
          </cell>
          <cell r="F1916">
            <v>840000</v>
          </cell>
        </row>
        <row r="1917">
          <cell r="B1917" t="str">
            <v>Total carried forward</v>
          </cell>
          <cell r="C1917">
            <v>0</v>
          </cell>
          <cell r="D1917">
            <v>0</v>
          </cell>
          <cell r="E1917">
            <v>0</v>
          </cell>
          <cell r="F1917">
            <v>197107638</v>
          </cell>
        </row>
        <row r="1918">
          <cell r="B1918" t="str">
            <v>Total brought forward</v>
          </cell>
          <cell r="C1918">
            <v>0</v>
          </cell>
          <cell r="D1918">
            <v>0</v>
          </cell>
          <cell r="E1918">
            <v>0</v>
          </cell>
          <cell r="F1918">
            <v>197107638</v>
          </cell>
        </row>
        <row r="1919">
          <cell r="B1919" t="str">
            <v>Light type F03; Spike spot light; as Euro Spike spot or approved equivalent</v>
          </cell>
          <cell r="C1919" t="str">
            <v>nr</v>
          </cell>
          <cell r="D1919">
            <v>15</v>
          </cell>
          <cell r="E1919">
            <v>120000</v>
          </cell>
          <cell r="F1919">
            <v>1800000</v>
          </cell>
        </row>
        <row r="1920">
          <cell r="B1920" t="str">
            <v>Light type W06; Wall mounted pool light;  as microbrite 150ft cord or approved equivalent</v>
          </cell>
          <cell r="C1920" t="str">
            <v>nr</v>
          </cell>
          <cell r="D1920">
            <v>5</v>
          </cell>
          <cell r="E1920">
            <v>250000</v>
          </cell>
          <cell r="F1920">
            <v>1250000</v>
          </cell>
        </row>
        <row r="1921">
          <cell r="B1921" t="str">
            <v xml:space="preserve">IP66 4.8W 2800Lm per meter LED strip light complete with flexible black silicone PVC encapsulated Printed Circuit Board, connectors and transformer, or approved equivalent. </v>
          </cell>
          <cell r="C1921" t="str">
            <v>lm</v>
          </cell>
          <cell r="D1921">
            <v>250</v>
          </cell>
          <cell r="E1921">
            <v>4560</v>
          </cell>
          <cell r="F1921">
            <v>1140000</v>
          </cell>
        </row>
        <row r="1922">
          <cell r="B1922" t="str">
            <v>Switches, 230V, 10A, IP20 with appropriate box:</v>
          </cell>
          <cell r="C1922">
            <v>0</v>
          </cell>
          <cell r="D1922">
            <v>0</v>
          </cell>
          <cell r="E1922">
            <v>0</v>
          </cell>
          <cell r="F1922">
            <v>0</v>
          </cell>
        </row>
        <row r="1923">
          <cell r="B1923" t="str">
            <v>One gang one way switch</v>
          </cell>
          <cell r="C1923" t="str">
            <v>nr</v>
          </cell>
          <cell r="D1923">
            <v>4</v>
          </cell>
          <cell r="E1923">
            <v>12000</v>
          </cell>
          <cell r="F1923">
            <v>48000</v>
          </cell>
        </row>
        <row r="1924">
          <cell r="B1924" t="str">
            <v>Two gang one ways switch</v>
          </cell>
          <cell r="C1924" t="str">
            <v>nr</v>
          </cell>
          <cell r="D1924">
            <v>2</v>
          </cell>
          <cell r="E1924">
            <v>15000</v>
          </cell>
          <cell r="F1924">
            <v>30000</v>
          </cell>
        </row>
        <row r="1925">
          <cell r="B1925" t="str">
            <v>Three gang one ways switch</v>
          </cell>
          <cell r="C1925" t="str">
            <v>nr</v>
          </cell>
          <cell r="D1925">
            <v>2</v>
          </cell>
          <cell r="E1925">
            <v>18000</v>
          </cell>
          <cell r="F1925">
            <v>36000</v>
          </cell>
        </row>
        <row r="1926">
          <cell r="B1926" t="str">
            <v>Socket outlets</v>
          </cell>
          <cell r="C1926">
            <v>0</v>
          </cell>
          <cell r="D1926">
            <v>0</v>
          </cell>
          <cell r="E1926">
            <v>0</v>
          </cell>
          <cell r="F1926">
            <v>0</v>
          </cell>
        </row>
        <row r="1927">
          <cell r="B1927" t="str">
            <v>Double power socket 2P+E, 230V, 16A IP20</v>
          </cell>
          <cell r="C1927" t="str">
            <v>pcs</v>
          </cell>
          <cell r="D1927">
            <v>4</v>
          </cell>
          <cell r="E1927">
            <v>15000</v>
          </cell>
          <cell r="F1927">
            <v>60000</v>
          </cell>
        </row>
        <row r="1928">
          <cell r="B1928" t="str">
            <v>WIRING</v>
          </cell>
          <cell r="C1928">
            <v>0</v>
          </cell>
          <cell r="D1928">
            <v>0</v>
          </cell>
          <cell r="E1928">
            <v>0</v>
          </cell>
          <cell r="F1928">
            <v>0</v>
          </cell>
        </row>
        <row r="1929">
          <cell r="B1929" t="str">
            <v>Wiring from 10A SP miniature circuit breakers on Consumer unit, using 1.5mm sq drawn in 20mm upvc conduits. complete with switch boxes, junction boxes, couplers, bends and any other necessary conduiting accessories</v>
          </cell>
          <cell r="C1929">
            <v>0</v>
          </cell>
          <cell r="D1929">
            <v>0</v>
          </cell>
          <cell r="E1929">
            <v>0</v>
          </cell>
          <cell r="F1929">
            <v>0</v>
          </cell>
        </row>
        <row r="1930">
          <cell r="B1930" t="str">
            <v>1.5mm2 Cu wire to light points and switches</v>
          </cell>
          <cell r="C1930" t="str">
            <v>nr</v>
          </cell>
          <cell r="D1930">
            <v>60</v>
          </cell>
          <cell r="E1930">
            <v>20000</v>
          </cell>
          <cell r="F1930">
            <v>1200000</v>
          </cell>
        </row>
        <row r="1931">
          <cell r="B1931" t="str">
            <v>Power points connected complete and ready from 32 A sp miniature circuit breakers of Main consumer unit using 2.5mm sq drawn in 20mm upvc conduits. complete with switch boxes, junction boxes, couplers, bends and any other necessary conduiting accessories</v>
          </cell>
          <cell r="C1931">
            <v>0</v>
          </cell>
          <cell r="D1931">
            <v>0</v>
          </cell>
          <cell r="E1931">
            <v>0</v>
          </cell>
          <cell r="F1931">
            <v>0</v>
          </cell>
        </row>
        <row r="1932">
          <cell r="B1932" t="str">
            <v>6mm2 Cu wire to ventilation points</v>
          </cell>
          <cell r="C1932" t="str">
            <v>nr</v>
          </cell>
          <cell r="D1932">
            <v>2</v>
          </cell>
          <cell r="E1932">
            <v>60000</v>
          </cell>
          <cell r="F1932">
            <v>120000</v>
          </cell>
        </row>
        <row r="1933">
          <cell r="B1933" t="str">
            <v>4mm2 Cu wire to panels, rack, security points</v>
          </cell>
          <cell r="C1933" t="str">
            <v>nr</v>
          </cell>
          <cell r="D1933">
            <v>12</v>
          </cell>
          <cell r="E1933">
            <v>40000</v>
          </cell>
          <cell r="F1933">
            <v>480000</v>
          </cell>
        </row>
        <row r="1934">
          <cell r="B1934" t="str">
            <v>2.5mm2 Cu wire to power points</v>
          </cell>
          <cell r="C1934" t="str">
            <v>nr</v>
          </cell>
          <cell r="D1934">
            <v>8</v>
          </cell>
          <cell r="E1934">
            <v>30000</v>
          </cell>
          <cell r="F1934">
            <v>240000</v>
          </cell>
        </row>
        <row r="1935">
          <cell r="B1935" t="str">
            <v>CLOSED CIRCUIT TELEVISION</v>
          </cell>
          <cell r="C1935">
            <v>0</v>
          </cell>
          <cell r="D1935">
            <v>0</v>
          </cell>
          <cell r="E1935">
            <v>0</v>
          </cell>
          <cell r="F1935">
            <v>0</v>
          </cell>
        </row>
        <row r="1936">
          <cell r="B1936" t="str">
            <v>IP66 4.7mm POE Bullet camera complete with smart detection, IR Filter, Smart detection, Video compression as to HIK Vision manufacture, or approved equivalent.</v>
          </cell>
          <cell r="C1936" t="str">
            <v>nr</v>
          </cell>
          <cell r="D1936">
            <v>8</v>
          </cell>
          <cell r="E1936">
            <v>273600</v>
          </cell>
          <cell r="F1936">
            <v>2188800</v>
          </cell>
        </row>
        <row r="1937">
          <cell r="B1937" t="str">
            <v xml:space="preserve">Camera points to be connected complete and ready from Cameras to ports in the nearest POE data switch using Cat. 7 UTP cable in radial circuits, drawn in uPVC flush conduits, as per drawings. </v>
          </cell>
          <cell r="C1937" t="str">
            <v>nr</v>
          </cell>
          <cell r="D1937">
            <v>8</v>
          </cell>
          <cell r="E1937">
            <v>27360</v>
          </cell>
          <cell r="F1937">
            <v>218880</v>
          </cell>
        </row>
        <row r="1938">
          <cell r="B1938" t="str">
            <v>Total carried forward</v>
          </cell>
          <cell r="C1938">
            <v>0</v>
          </cell>
          <cell r="D1938">
            <v>0</v>
          </cell>
          <cell r="E1938">
            <v>0</v>
          </cell>
          <cell r="F1938">
            <v>205919318</v>
          </cell>
        </row>
        <row r="1939">
          <cell r="B1939" t="str">
            <v>Total brought forward</v>
          </cell>
          <cell r="C1939">
            <v>0</v>
          </cell>
          <cell r="D1939">
            <v>0</v>
          </cell>
          <cell r="E1939">
            <v>0</v>
          </cell>
          <cell r="F1939">
            <v>205919318</v>
          </cell>
        </row>
        <row r="1940">
          <cell r="B1940" t="str">
            <v>DATA</v>
          </cell>
          <cell r="C1940">
            <v>0</v>
          </cell>
          <cell r="D1940">
            <v>0</v>
          </cell>
          <cell r="E1940">
            <v>0</v>
          </cell>
          <cell r="F1940">
            <v>0</v>
          </cell>
        </row>
        <row r="1941">
          <cell r="B1941" t="str">
            <v>Polycarbonate RJ45 twin data socket outlets as to Legrand manufacture, Synergy model, or approved equivalent.</v>
          </cell>
          <cell r="C1941" t="str">
            <v>nr</v>
          </cell>
          <cell r="D1941">
            <v>4</v>
          </cell>
          <cell r="E1941">
            <v>27360</v>
          </cell>
          <cell r="F1941">
            <v>109440</v>
          </cell>
        </row>
        <row r="1942">
          <cell r="B1942" t="str">
            <v>740W 24 Port POE Switch as to Cisco manufacture, Cat. No. C1000-48FP-4X-L, or approved equivalent.</v>
          </cell>
          <cell r="C1942" t="str">
            <v>nr</v>
          </cell>
          <cell r="D1942">
            <v>1</v>
          </cell>
          <cell r="E1942">
            <v>5472000</v>
          </cell>
          <cell r="F1942">
            <v>5472000</v>
          </cell>
        </row>
        <row r="1943">
          <cell r="B1943" t="str">
            <v xml:space="preserve">IP20, charcoal grey 45U  data cabinet complete with, but not limited to double curved screen printed safety glass front door, top and bottom entry cable entries, brushes, patch panel and patch panel chords, ventilation fan, Power Distribution Units and connector panels, as to Legrand manufacture, Linkeo model, Cat. No. 646776, or approved equivalent. </v>
          </cell>
          <cell r="C1943" t="str">
            <v>nr</v>
          </cell>
          <cell r="D1943">
            <v>1</v>
          </cell>
          <cell r="E1943">
            <v>1094400</v>
          </cell>
          <cell r="F1943">
            <v>1094400</v>
          </cell>
        </row>
        <row r="1944">
          <cell r="B1944" t="str">
            <v xml:space="preserve">Data switches to be connected complete and ready from RJ45 Socket outlets to ports in the nearest data switch using Cat. 7 UTP cable in radial circuits, drawn in uPVC flush conduits, complete with connectors as per drawings. </v>
          </cell>
          <cell r="C1944" t="str">
            <v>nr</v>
          </cell>
          <cell r="D1944">
            <v>4</v>
          </cell>
          <cell r="E1944">
            <v>118560</v>
          </cell>
          <cell r="F1944">
            <v>474240</v>
          </cell>
        </row>
        <row r="1945">
          <cell r="B1945" t="str">
            <v>48Nr. 10G SFP+ model port data switch as to cisco manufacture, complete with but not limited to 4 fixed 40 Gigabit Ethernet QSFP+ uplinks as to cisco manufacture, Cisco Catalyst 3850 Series model,  Cat. No WS-C3850-48T or approved equivalent</v>
          </cell>
          <cell r="C1945" t="str">
            <v>nr</v>
          </cell>
          <cell r="D1945">
            <v>2</v>
          </cell>
          <cell r="E1945">
            <v>6020000</v>
          </cell>
          <cell r="F1945">
            <v>12040000</v>
          </cell>
        </row>
        <row r="1946">
          <cell r="B1946" t="str">
            <v>STRUCTURAL EARTHING SYSTEM</v>
          </cell>
          <cell r="C1946">
            <v>0</v>
          </cell>
          <cell r="D1946">
            <v>0</v>
          </cell>
          <cell r="E1946">
            <v>0</v>
          </cell>
          <cell r="F1946" t="str">
            <v/>
          </cell>
        </row>
        <row r="1947">
          <cell r="B1947" t="str">
            <v>Allow for additional an earthing system for the building structural steel reinforement bars.</v>
          </cell>
          <cell r="C1947">
            <v>0</v>
          </cell>
          <cell r="D1947">
            <v>0</v>
          </cell>
          <cell r="E1947">
            <v>0</v>
          </cell>
          <cell r="F1947" t="str">
            <v/>
          </cell>
        </row>
        <row r="1948">
          <cell r="B1948" t="str">
            <v>Braided Copper Cable (50mm2 Ref # 117072)</v>
          </cell>
          <cell r="C1948" t="str">
            <v>m</v>
          </cell>
          <cell r="D1948">
            <v>36</v>
          </cell>
          <cell r="E1948">
            <v>19200</v>
          </cell>
          <cell r="F1948">
            <v>691200</v>
          </cell>
        </row>
        <row r="1949">
          <cell r="B1949" t="str">
            <v>Electrode ground rod connection - 14mm Ref # 115055</v>
          </cell>
          <cell r="C1949" t="str">
            <v>nr</v>
          </cell>
          <cell r="D1949">
            <v>6</v>
          </cell>
          <cell r="E1949">
            <v>115200</v>
          </cell>
          <cell r="F1949">
            <v>691200</v>
          </cell>
        </row>
        <row r="1950">
          <cell r="B1950" t="str">
            <v>Copper - plated steel grounding rods 2m x 14mm Ref # 252029</v>
          </cell>
          <cell r="C1950" t="str">
            <v>nr</v>
          </cell>
          <cell r="D1950">
            <v>6</v>
          </cell>
          <cell r="E1950">
            <v>48000</v>
          </cell>
          <cell r="F1950">
            <v>288000</v>
          </cell>
        </row>
        <row r="1951">
          <cell r="B1951" t="str">
            <v>PROVISIONAL SUM</v>
          </cell>
          <cell r="C1951">
            <v>0</v>
          </cell>
          <cell r="D1951">
            <v>0</v>
          </cell>
          <cell r="E1951">
            <v>0</v>
          </cell>
          <cell r="F1951">
            <v>0</v>
          </cell>
        </row>
        <row r="1952">
          <cell r="B1952" t="str">
            <v>Allow a provisional sum of RWF 15,000,000 (Fifteen million Rwanda Francs) for boom barrier and security pop-up bollards to be expended in part or in whole as directed by the Project Manager.</v>
          </cell>
          <cell r="C1952" t="str">
            <v>sum</v>
          </cell>
          <cell r="D1952">
            <v>1</v>
          </cell>
          <cell r="E1952">
            <v>15000000</v>
          </cell>
          <cell r="F1952">
            <v>15000000</v>
          </cell>
        </row>
        <row r="1953">
          <cell r="B1953">
            <v>0</v>
          </cell>
          <cell r="C1953">
            <v>0</v>
          </cell>
          <cell r="D1953">
            <v>0</v>
          </cell>
          <cell r="E1953">
            <v>0</v>
          </cell>
          <cell r="F1953">
            <v>0</v>
          </cell>
        </row>
        <row r="1954">
          <cell r="B1954">
            <v>0</v>
          </cell>
          <cell r="C1954">
            <v>0</v>
          </cell>
          <cell r="D1954">
            <v>0</v>
          </cell>
          <cell r="E1954">
            <v>0</v>
          </cell>
          <cell r="F1954">
            <v>0</v>
          </cell>
        </row>
        <row r="1955">
          <cell r="B1955">
            <v>0</v>
          </cell>
          <cell r="C1955">
            <v>0</v>
          </cell>
          <cell r="D1955">
            <v>0</v>
          </cell>
          <cell r="E1955">
            <v>0</v>
          </cell>
          <cell r="F1955">
            <v>0</v>
          </cell>
        </row>
        <row r="1956">
          <cell r="B1956" t="str">
            <v>Total carried forward</v>
          </cell>
          <cell r="C1956">
            <v>0</v>
          </cell>
          <cell r="D1956">
            <v>0</v>
          </cell>
          <cell r="E1956">
            <v>0</v>
          </cell>
          <cell r="F1956">
            <v>241779798</v>
          </cell>
        </row>
        <row r="1957">
          <cell r="B1957" t="str">
            <v>Total brought forward</v>
          </cell>
          <cell r="C1957">
            <v>0</v>
          </cell>
          <cell r="D1957">
            <v>0</v>
          </cell>
          <cell r="E1957">
            <v>0</v>
          </cell>
          <cell r="F1957">
            <v>241779798</v>
          </cell>
        </row>
        <row r="1958">
          <cell r="B1958" t="str">
            <v>MECHANICAL VENTILATION</v>
          </cell>
          <cell r="C1958">
            <v>0</v>
          </cell>
          <cell r="D1958">
            <v>0</v>
          </cell>
          <cell r="E1958">
            <v>0</v>
          </cell>
          <cell r="F1958">
            <v>0</v>
          </cell>
        </row>
        <row r="1959">
          <cell r="B1959" t="str">
            <v xml:space="preserve">Low pressure flexible ductwork including brackets and clamps supported from trusses above </v>
          </cell>
          <cell r="C1959">
            <v>0</v>
          </cell>
          <cell r="D1959">
            <v>0</v>
          </cell>
          <cell r="E1959">
            <v>0</v>
          </cell>
          <cell r="F1959">
            <v>0</v>
          </cell>
        </row>
        <row r="1960">
          <cell r="B1960" t="str">
            <v>250mm diameter round uninsulated flexible ductwork, including flexible connections, duct hangers, supports, and anti-vibration mountings etc. complete.</v>
          </cell>
          <cell r="C1960" t="str">
            <v>lm</v>
          </cell>
          <cell r="D1960">
            <v>6</v>
          </cell>
          <cell r="E1960">
            <v>48000</v>
          </cell>
          <cell r="F1960">
            <v>288000</v>
          </cell>
        </row>
        <row r="1961">
          <cell r="B1961" t="str">
            <v xml:space="preserve">Inline centrifugal type exhaust fans systems Greenheck inline type exhaust fans </v>
          </cell>
          <cell r="C1961">
            <v>0</v>
          </cell>
          <cell r="D1961">
            <v>0</v>
          </cell>
          <cell r="E1961">
            <v>0</v>
          </cell>
          <cell r="F1961" t="str">
            <v/>
          </cell>
        </row>
        <row r="1962">
          <cell r="B1962" t="str">
            <v>Exhaust air fan, with a flowrate of 700CFM complete with a low pressure switch of 350LPS incluing all fixings and brackets as per layouts and mechanical schedule.</v>
          </cell>
          <cell r="C1962" t="str">
            <v>nr</v>
          </cell>
          <cell r="D1962">
            <v>2</v>
          </cell>
          <cell r="E1962">
            <v>250000</v>
          </cell>
          <cell r="F1962">
            <v>500000</v>
          </cell>
        </row>
        <row r="1963">
          <cell r="B1963" t="str">
            <v xml:space="preserve">Europair fixed louvre units fixed to brickwork or concrete </v>
          </cell>
          <cell r="C1963">
            <v>0</v>
          </cell>
          <cell r="D1963">
            <v>0</v>
          </cell>
          <cell r="E1963">
            <v>0</v>
          </cell>
          <cell r="F1963" t="str">
            <v/>
          </cell>
        </row>
        <row r="1964">
          <cell r="B1964" t="str">
            <v>Weather louvre 300 x 300mm to suit exhaust fan with a flowrate 700CFM complete</v>
          </cell>
          <cell r="C1964" t="str">
            <v>nr</v>
          </cell>
          <cell r="D1964">
            <v>2</v>
          </cell>
          <cell r="E1964">
            <v>64000</v>
          </cell>
          <cell r="F1964">
            <v>128000</v>
          </cell>
        </row>
        <row r="1965">
          <cell r="B1965" t="str">
            <v xml:space="preserve">Europair air grilles fixed to brickwork or concrete </v>
          </cell>
          <cell r="C1965">
            <v>0</v>
          </cell>
          <cell r="D1965">
            <v>0</v>
          </cell>
          <cell r="E1965">
            <v>0</v>
          </cell>
          <cell r="F1965" t="str">
            <v/>
          </cell>
        </row>
        <row r="1966">
          <cell r="B1966" t="str">
            <v>Extract air grilles, 200 x 200mm with a flowrate 700CFM</v>
          </cell>
          <cell r="C1966" t="str">
            <v>nr</v>
          </cell>
          <cell r="D1966">
            <v>2</v>
          </cell>
          <cell r="E1966">
            <v>75000</v>
          </cell>
          <cell r="F1966">
            <v>150000</v>
          </cell>
        </row>
        <row r="1967">
          <cell r="B1967" t="str">
            <v xml:space="preserve">Other Services </v>
          </cell>
          <cell r="C1967">
            <v>0</v>
          </cell>
          <cell r="D1967">
            <v>0</v>
          </cell>
          <cell r="E1967">
            <v>0</v>
          </cell>
          <cell r="F1967" t="str">
            <v/>
          </cell>
        </row>
        <row r="1968">
          <cell r="B1968" t="str">
            <v>All associated electrical work complete, including control panels, cabling, conduits, cable trays, support steelwork etc.</v>
          </cell>
          <cell r="C1968" t="str">
            <v>nr</v>
          </cell>
          <cell r="D1968">
            <v>6</v>
          </cell>
          <cell r="E1968">
            <v>101000</v>
          </cell>
          <cell r="F1968">
            <v>606000</v>
          </cell>
        </row>
        <row r="1969">
          <cell r="B1969">
            <v>0</v>
          </cell>
          <cell r="C1969">
            <v>0</v>
          </cell>
          <cell r="D1969">
            <v>0</v>
          </cell>
          <cell r="E1969">
            <v>0</v>
          </cell>
          <cell r="F1969">
            <v>0</v>
          </cell>
        </row>
        <row r="1970">
          <cell r="B1970">
            <v>0</v>
          </cell>
          <cell r="C1970">
            <v>0</v>
          </cell>
          <cell r="D1970">
            <v>0</v>
          </cell>
          <cell r="E1970">
            <v>0</v>
          </cell>
          <cell r="F1970">
            <v>0</v>
          </cell>
        </row>
        <row r="1971">
          <cell r="B1971">
            <v>0</v>
          </cell>
          <cell r="C1971">
            <v>0</v>
          </cell>
          <cell r="D1971">
            <v>0</v>
          </cell>
          <cell r="E1971">
            <v>0</v>
          </cell>
          <cell r="F1971">
            <v>0</v>
          </cell>
        </row>
        <row r="1972">
          <cell r="B1972">
            <v>0</v>
          </cell>
          <cell r="C1972">
            <v>0</v>
          </cell>
          <cell r="D1972">
            <v>0</v>
          </cell>
          <cell r="E1972">
            <v>0</v>
          </cell>
          <cell r="F1972">
            <v>0</v>
          </cell>
        </row>
        <row r="1973">
          <cell r="B1973">
            <v>0</v>
          </cell>
          <cell r="C1973">
            <v>0</v>
          </cell>
          <cell r="D1973">
            <v>0</v>
          </cell>
          <cell r="E1973">
            <v>0</v>
          </cell>
          <cell r="F1973">
            <v>0</v>
          </cell>
        </row>
        <row r="1974">
          <cell r="B1974">
            <v>0</v>
          </cell>
          <cell r="C1974">
            <v>0</v>
          </cell>
          <cell r="D1974">
            <v>0</v>
          </cell>
          <cell r="E1974">
            <v>0</v>
          </cell>
          <cell r="F1974">
            <v>0</v>
          </cell>
        </row>
        <row r="1975">
          <cell r="B1975">
            <v>0</v>
          </cell>
          <cell r="C1975">
            <v>0</v>
          </cell>
          <cell r="D1975">
            <v>0</v>
          </cell>
          <cell r="E1975">
            <v>0</v>
          </cell>
          <cell r="F1975">
            <v>0</v>
          </cell>
        </row>
        <row r="1976">
          <cell r="B1976">
            <v>0</v>
          </cell>
          <cell r="C1976">
            <v>0</v>
          </cell>
          <cell r="D1976">
            <v>0</v>
          </cell>
          <cell r="E1976">
            <v>0</v>
          </cell>
          <cell r="F1976">
            <v>0</v>
          </cell>
        </row>
        <row r="1977">
          <cell r="B1977">
            <v>0</v>
          </cell>
          <cell r="C1977">
            <v>0</v>
          </cell>
          <cell r="D1977">
            <v>0</v>
          </cell>
          <cell r="E1977">
            <v>0</v>
          </cell>
          <cell r="F1977">
            <v>0</v>
          </cell>
        </row>
        <row r="1978">
          <cell r="B1978">
            <v>0</v>
          </cell>
          <cell r="C1978">
            <v>0</v>
          </cell>
          <cell r="D1978">
            <v>0</v>
          </cell>
          <cell r="E1978">
            <v>0</v>
          </cell>
          <cell r="F1978">
            <v>0</v>
          </cell>
        </row>
        <row r="1979">
          <cell r="B1979">
            <v>0</v>
          </cell>
          <cell r="C1979">
            <v>0</v>
          </cell>
          <cell r="D1979">
            <v>0</v>
          </cell>
          <cell r="E1979">
            <v>0</v>
          </cell>
          <cell r="F1979">
            <v>0</v>
          </cell>
        </row>
        <row r="1980">
          <cell r="B1980">
            <v>0</v>
          </cell>
          <cell r="C1980">
            <v>0</v>
          </cell>
          <cell r="D1980">
            <v>0</v>
          </cell>
          <cell r="E1980">
            <v>0</v>
          </cell>
          <cell r="F1980">
            <v>0</v>
          </cell>
        </row>
        <row r="1981">
          <cell r="B1981">
            <v>0</v>
          </cell>
          <cell r="C1981">
            <v>0</v>
          </cell>
          <cell r="D1981">
            <v>0</v>
          </cell>
          <cell r="E1981">
            <v>0</v>
          </cell>
          <cell r="F1981">
            <v>0</v>
          </cell>
        </row>
        <row r="1982">
          <cell r="B1982">
            <v>0</v>
          </cell>
          <cell r="C1982">
            <v>0</v>
          </cell>
          <cell r="D1982">
            <v>0</v>
          </cell>
          <cell r="E1982">
            <v>0</v>
          </cell>
          <cell r="F1982">
            <v>0</v>
          </cell>
        </row>
        <row r="1983">
          <cell r="B1983">
            <v>0</v>
          </cell>
          <cell r="C1983">
            <v>0</v>
          </cell>
          <cell r="D1983">
            <v>0</v>
          </cell>
          <cell r="E1983">
            <v>0</v>
          </cell>
          <cell r="F1983">
            <v>0</v>
          </cell>
        </row>
        <row r="1984">
          <cell r="B1984">
            <v>0</v>
          </cell>
          <cell r="C1984">
            <v>0</v>
          </cell>
          <cell r="D1984">
            <v>0</v>
          </cell>
          <cell r="E1984">
            <v>0</v>
          </cell>
          <cell r="F1984">
            <v>0</v>
          </cell>
        </row>
        <row r="1985">
          <cell r="B1985" t="str">
            <v>TOTAL SERIES Nr. 2 100 MAIN GATE TO SUMMARY</v>
          </cell>
          <cell r="C1985">
            <v>0</v>
          </cell>
          <cell r="D1985">
            <v>0</v>
          </cell>
          <cell r="E1985">
            <v>0</v>
          </cell>
          <cell r="F1985">
            <v>243451798</v>
          </cell>
        </row>
        <row r="1986">
          <cell r="B1986" t="str">
            <v>SERIES Nr. 2 300 LAUNDRY BUILDING</v>
          </cell>
          <cell r="C1986">
            <v>0</v>
          </cell>
          <cell r="D1986">
            <v>0</v>
          </cell>
          <cell r="E1986">
            <v>0</v>
          </cell>
          <cell r="F1986" t="str">
            <v xml:space="preserve"> </v>
          </cell>
        </row>
        <row r="1987">
          <cell r="B1987" t="str">
            <v>The following works in Laundry Building</v>
          </cell>
          <cell r="C1987">
            <v>0</v>
          </cell>
          <cell r="D1987">
            <v>0</v>
          </cell>
          <cell r="E1987">
            <v>0</v>
          </cell>
          <cell r="F1987">
            <v>0</v>
          </cell>
        </row>
        <row r="1988">
          <cell r="B1988" t="str">
            <v>EXCAVATIONS AND EARTHWORKS</v>
          </cell>
          <cell r="C1988">
            <v>0</v>
          </cell>
          <cell r="D1988">
            <v>0</v>
          </cell>
          <cell r="E1988">
            <v>0</v>
          </cell>
          <cell r="F1988">
            <v>0</v>
          </cell>
        </row>
        <row r="1989">
          <cell r="B1989" t="str">
            <v>Excavations and earthworks: the bidder to note that the rates are to be inclusive of working space, planking and strutting and keeping excavations free from all water.</v>
          </cell>
          <cell r="C1989">
            <v>0</v>
          </cell>
          <cell r="D1989">
            <v>0</v>
          </cell>
          <cell r="E1989">
            <v>0</v>
          </cell>
          <cell r="F1989">
            <v>0</v>
          </cell>
        </row>
        <row r="1990">
          <cell r="B1990" t="str">
            <v>Excavating trenches to receive retaining foundations and the like commencing from reduced level: not exceeding 1.5m deep</v>
          </cell>
          <cell r="C1990" t="str">
            <v>m3</v>
          </cell>
          <cell r="D1990">
            <v>132</v>
          </cell>
          <cell r="E1990">
            <v>3900</v>
          </cell>
          <cell r="F1990">
            <v>514800</v>
          </cell>
        </row>
        <row r="1991">
          <cell r="B1991" t="str">
            <v>Ditto 1.5 - 3.0m deep</v>
          </cell>
          <cell r="C1991" t="str">
            <v>m3</v>
          </cell>
          <cell r="D1991">
            <v>53</v>
          </cell>
          <cell r="E1991">
            <v>4500</v>
          </cell>
          <cell r="F1991">
            <v>238500</v>
          </cell>
        </row>
        <row r="1992">
          <cell r="B1992" t="str">
            <v>DISPOSAL</v>
          </cell>
          <cell r="C1992">
            <v>0</v>
          </cell>
          <cell r="D1992">
            <v>0</v>
          </cell>
          <cell r="E1992">
            <v>0</v>
          </cell>
          <cell r="F1992" t="str">
            <v/>
          </cell>
        </row>
        <row r="1993">
          <cell r="B1993" t="str">
            <v>Return, fill and ram selected excavated materials around foundations.</v>
          </cell>
          <cell r="C1993" t="str">
            <v>m3</v>
          </cell>
          <cell r="D1993">
            <v>130</v>
          </cell>
          <cell r="E1993">
            <v>4500</v>
          </cell>
          <cell r="F1993">
            <v>585000</v>
          </cell>
        </row>
        <row r="1994">
          <cell r="B1994" t="str">
            <v>Load, cart, deposit and spread surplus excavated material to Contractor obtained dump site and approved by the local authority.</v>
          </cell>
          <cell r="C1994" t="str">
            <v>m3</v>
          </cell>
          <cell r="D1994">
            <v>56</v>
          </cell>
          <cell r="E1994">
            <v>4500</v>
          </cell>
          <cell r="F1994">
            <v>252000</v>
          </cell>
        </row>
        <row r="1995">
          <cell r="B1995" t="str">
            <v>FILLING</v>
          </cell>
          <cell r="C1995">
            <v>0</v>
          </cell>
          <cell r="D1995">
            <v>0</v>
          </cell>
          <cell r="E1995">
            <v>0</v>
          </cell>
          <cell r="F1995" t="str">
            <v/>
          </cell>
        </row>
        <row r="1996">
          <cell r="B1996" t="str">
            <v>Selected sub-base in maximum 150mm layers and compacted to 98% Mod AASHTO density ± 2%</v>
          </cell>
          <cell r="C1996" t="str">
            <v>m3</v>
          </cell>
          <cell r="D1996">
            <v>88</v>
          </cell>
          <cell r="E1996">
            <v>12000</v>
          </cell>
          <cell r="F1996">
            <v>1056000</v>
          </cell>
        </row>
        <row r="1997">
          <cell r="B1997" t="str">
            <v>200mm thick compacted hardcore filling to make up levels; consolidated under floors; including 50mm thick sand blinding.</v>
          </cell>
          <cell r="C1997" t="str">
            <v>m2</v>
          </cell>
          <cell r="D1997">
            <v>89</v>
          </cell>
          <cell r="E1997">
            <v>6500</v>
          </cell>
          <cell r="F1997">
            <v>578500</v>
          </cell>
        </row>
        <row r="1998">
          <cell r="B1998" t="str">
            <v>CONCRETE WORK</v>
          </cell>
          <cell r="C1998">
            <v>0</v>
          </cell>
          <cell r="D1998">
            <v>0</v>
          </cell>
          <cell r="E1998">
            <v>0</v>
          </cell>
          <cell r="F1998">
            <v>0</v>
          </cell>
        </row>
        <row r="1999">
          <cell r="B1999" t="str">
            <v>Plain in-situ concrete; 15MPa</v>
          </cell>
          <cell r="C1999">
            <v>0</v>
          </cell>
          <cell r="D1999">
            <v>0</v>
          </cell>
          <cell r="E1999">
            <v>0</v>
          </cell>
          <cell r="F1999">
            <v>0</v>
          </cell>
        </row>
        <row r="2000">
          <cell r="B2000" t="str">
            <v>Blinding to footings</v>
          </cell>
          <cell r="C2000" t="str">
            <v>m3</v>
          </cell>
          <cell r="D2000">
            <v>2</v>
          </cell>
          <cell r="E2000">
            <v>140000</v>
          </cell>
          <cell r="F2000">
            <v>280000</v>
          </cell>
        </row>
        <row r="2001">
          <cell r="B2001" t="str">
            <v>Reinforced in-situ concrete; 30MPa</v>
          </cell>
          <cell r="C2001">
            <v>0</v>
          </cell>
          <cell r="D2001">
            <v>0</v>
          </cell>
          <cell r="E2001">
            <v>0</v>
          </cell>
          <cell r="F2001">
            <v>0</v>
          </cell>
        </row>
        <row r="2002">
          <cell r="B2002" t="str">
            <v>Footings</v>
          </cell>
          <cell r="C2002" t="str">
            <v>m3</v>
          </cell>
          <cell r="D2002">
            <v>12</v>
          </cell>
          <cell r="E2002">
            <v>180000</v>
          </cell>
          <cell r="F2002">
            <v>2160000</v>
          </cell>
        </row>
        <row r="2003">
          <cell r="B2003" t="str">
            <v>Plinth columns</v>
          </cell>
          <cell r="C2003" t="str">
            <v>m3</v>
          </cell>
          <cell r="D2003">
            <v>3</v>
          </cell>
          <cell r="E2003">
            <v>180000</v>
          </cell>
          <cell r="F2003">
            <v>540000</v>
          </cell>
        </row>
        <row r="2004">
          <cell r="B2004" t="str">
            <v>Columns</v>
          </cell>
          <cell r="C2004" t="str">
            <v>m3</v>
          </cell>
          <cell r="D2004">
            <v>6</v>
          </cell>
          <cell r="E2004">
            <v>180000</v>
          </cell>
          <cell r="F2004">
            <v>1080000</v>
          </cell>
        </row>
        <row r="2005">
          <cell r="B2005" t="str">
            <v>Slab on grade</v>
          </cell>
          <cell r="C2005" t="str">
            <v>m3</v>
          </cell>
          <cell r="D2005">
            <v>13</v>
          </cell>
          <cell r="E2005">
            <v>180000</v>
          </cell>
          <cell r="F2005">
            <v>2340000</v>
          </cell>
        </row>
        <row r="2006">
          <cell r="B2006" t="str">
            <v>Elevated slab</v>
          </cell>
          <cell r="C2006" t="str">
            <v>m3</v>
          </cell>
          <cell r="D2006">
            <v>16</v>
          </cell>
          <cell r="E2006">
            <v>180000</v>
          </cell>
          <cell r="F2006">
            <v>2880000</v>
          </cell>
        </row>
        <row r="2007">
          <cell r="B2007" t="str">
            <v>Beams</v>
          </cell>
          <cell r="C2007" t="str">
            <v>m3</v>
          </cell>
          <cell r="D2007">
            <v>2</v>
          </cell>
          <cell r="E2007">
            <v>180000</v>
          </cell>
          <cell r="F2007">
            <v>360000</v>
          </cell>
        </row>
        <row r="2008">
          <cell r="B2008">
            <v>0</v>
          </cell>
          <cell r="C2008">
            <v>0</v>
          </cell>
          <cell r="D2008">
            <v>0</v>
          </cell>
          <cell r="E2008">
            <v>0</v>
          </cell>
          <cell r="F2008">
            <v>0</v>
          </cell>
        </row>
        <row r="2009">
          <cell r="B2009">
            <v>0</v>
          </cell>
          <cell r="C2009">
            <v>0</v>
          </cell>
          <cell r="D2009">
            <v>0</v>
          </cell>
          <cell r="E2009">
            <v>0</v>
          </cell>
          <cell r="F2009">
            <v>0</v>
          </cell>
        </row>
        <row r="2010">
          <cell r="B2010">
            <v>0</v>
          </cell>
          <cell r="C2010">
            <v>0</v>
          </cell>
          <cell r="D2010">
            <v>0</v>
          </cell>
          <cell r="E2010">
            <v>0</v>
          </cell>
          <cell r="F2010">
            <v>0</v>
          </cell>
        </row>
        <row r="2011">
          <cell r="B2011" t="str">
            <v>Total carried forward</v>
          </cell>
          <cell r="C2011">
            <v>0</v>
          </cell>
          <cell r="D2011">
            <v>0</v>
          </cell>
          <cell r="E2011">
            <v>0</v>
          </cell>
          <cell r="F2011">
            <v>12864800</v>
          </cell>
        </row>
        <row r="2012">
          <cell r="B2012" t="str">
            <v>Total brought forward</v>
          </cell>
          <cell r="C2012">
            <v>0</v>
          </cell>
          <cell r="D2012">
            <v>0</v>
          </cell>
          <cell r="E2012">
            <v>0</v>
          </cell>
          <cell r="F2012">
            <v>12864800</v>
          </cell>
        </row>
        <row r="2013">
          <cell r="B2013" t="str">
            <v>FORMWORK</v>
          </cell>
          <cell r="C2013">
            <v>0</v>
          </cell>
          <cell r="D2013">
            <v>0</v>
          </cell>
          <cell r="E2013">
            <v>0</v>
          </cell>
          <cell r="F2013">
            <v>0</v>
          </cell>
        </row>
        <row r="2014">
          <cell r="B2014" t="str">
            <v>Steel lined formwork;</v>
          </cell>
          <cell r="C2014">
            <v>0</v>
          </cell>
          <cell r="D2014">
            <v>0</v>
          </cell>
          <cell r="E2014">
            <v>0</v>
          </cell>
          <cell r="F2014">
            <v>0</v>
          </cell>
        </row>
        <row r="2015">
          <cell r="B2015" t="str">
            <v>Footings</v>
          </cell>
          <cell r="C2015" t="str">
            <v>m2</v>
          </cell>
          <cell r="D2015">
            <v>23</v>
          </cell>
          <cell r="E2015">
            <v>9000</v>
          </cell>
          <cell r="F2015">
            <v>207000</v>
          </cell>
        </row>
        <row r="2016">
          <cell r="B2016" t="str">
            <v>Plinth columns</v>
          </cell>
          <cell r="C2016" t="str">
            <v>m2</v>
          </cell>
          <cell r="D2016">
            <v>31</v>
          </cell>
          <cell r="E2016">
            <v>9000</v>
          </cell>
          <cell r="F2016">
            <v>279000</v>
          </cell>
        </row>
        <row r="2017">
          <cell r="B2017" t="str">
            <v>Columns</v>
          </cell>
          <cell r="C2017" t="str">
            <v>m2</v>
          </cell>
          <cell r="D2017">
            <v>89</v>
          </cell>
          <cell r="E2017">
            <v>9000</v>
          </cell>
          <cell r="F2017">
            <v>801000</v>
          </cell>
        </row>
        <row r="2018">
          <cell r="B2018" t="str">
            <v>Elevated slab</v>
          </cell>
          <cell r="C2018" t="str">
            <v>m2</v>
          </cell>
          <cell r="D2018">
            <v>89</v>
          </cell>
          <cell r="E2018">
            <v>9000</v>
          </cell>
          <cell r="F2018">
            <v>801000</v>
          </cell>
        </row>
        <row r="2019">
          <cell r="B2019" t="str">
            <v>Sides and soffites; beams</v>
          </cell>
          <cell r="C2019" t="str">
            <v>m2</v>
          </cell>
          <cell r="D2019">
            <v>26</v>
          </cell>
          <cell r="E2019">
            <v>9000</v>
          </cell>
          <cell r="F2019">
            <v>234000</v>
          </cell>
        </row>
        <row r="2020">
          <cell r="B2020" t="str">
            <v>Edges; slab on grade 150 - 225mm high</v>
          </cell>
          <cell r="C2020" t="str">
            <v>m</v>
          </cell>
          <cell r="D2020">
            <v>40</v>
          </cell>
          <cell r="E2020">
            <v>3000</v>
          </cell>
          <cell r="F2020">
            <v>120000</v>
          </cell>
        </row>
        <row r="2021">
          <cell r="B2021" t="str">
            <v>REINFORCEMENT</v>
          </cell>
          <cell r="C2021">
            <v>0</v>
          </cell>
          <cell r="D2021">
            <v>0</v>
          </cell>
          <cell r="E2021">
            <v>0</v>
          </cell>
          <cell r="F2021">
            <v>0</v>
          </cell>
        </row>
        <row r="2022">
          <cell r="B2022"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2022">
            <v>0</v>
          </cell>
          <cell r="D2022">
            <v>0</v>
          </cell>
          <cell r="E2022">
            <v>0</v>
          </cell>
          <cell r="F2022">
            <v>0</v>
          </cell>
        </row>
        <row r="2023">
          <cell r="B2023" t="str">
            <v>16mm ø bars</v>
          </cell>
          <cell r="C2023" t="str">
            <v>kg</v>
          </cell>
          <cell r="D2023">
            <v>3290</v>
          </cell>
          <cell r="E2023">
            <v>1250</v>
          </cell>
          <cell r="F2023">
            <v>4112500</v>
          </cell>
        </row>
        <row r="2024">
          <cell r="B2024" t="str">
            <v>14mm ø bars</v>
          </cell>
          <cell r="C2024" t="str">
            <v>kg</v>
          </cell>
          <cell r="D2024">
            <v>1410</v>
          </cell>
          <cell r="E2024">
            <v>1250</v>
          </cell>
          <cell r="F2024">
            <v>1762500</v>
          </cell>
        </row>
        <row r="2025">
          <cell r="B2025" t="str">
            <v>10mm ø bars</v>
          </cell>
          <cell r="C2025" t="str">
            <v>kg</v>
          </cell>
          <cell r="D2025">
            <v>4700</v>
          </cell>
          <cell r="E2025">
            <v>1250</v>
          </cell>
          <cell r="F2025">
            <v>5875000</v>
          </cell>
        </row>
        <row r="2026">
          <cell r="B2026" t="str">
            <v>WATERPROOFING</v>
          </cell>
          <cell r="C2026">
            <v>0</v>
          </cell>
          <cell r="D2026">
            <v>0</v>
          </cell>
          <cell r="E2026">
            <v>0</v>
          </cell>
          <cell r="F2026">
            <v>0</v>
          </cell>
        </row>
        <row r="2027">
          <cell r="B2027" t="str">
            <v>DAMP-PROOF COURSES</v>
          </cell>
          <cell r="C2027">
            <v>0</v>
          </cell>
          <cell r="D2027">
            <v>0</v>
          </cell>
          <cell r="E2027">
            <v>0</v>
          </cell>
          <cell r="F2027" t="str">
            <v/>
          </cell>
        </row>
        <row r="2028">
          <cell r="B2028" t="str">
            <v>1000 gauge / 250 microns / 0.25mm thick polythene damp proof membrane; 300mm wide laps.</v>
          </cell>
          <cell r="C2028" t="str">
            <v>m2</v>
          </cell>
          <cell r="D2028">
            <v>89</v>
          </cell>
          <cell r="E2028">
            <v>1320</v>
          </cell>
          <cell r="F2028">
            <v>117480</v>
          </cell>
        </row>
        <row r="2029">
          <cell r="B2029" t="str">
            <v>Dense polythene damp proof course: horizontal; 230mm laps, bedded and jointed in gauge mortar (1:1:6).</v>
          </cell>
          <cell r="C2029">
            <v>0</v>
          </cell>
          <cell r="D2029">
            <v>0</v>
          </cell>
          <cell r="E2029">
            <v>0</v>
          </cell>
          <cell r="F2029" t="str">
            <v/>
          </cell>
        </row>
        <row r="2030">
          <cell r="B2030" t="str">
            <v>240mm wide</v>
          </cell>
          <cell r="C2030" t="str">
            <v>lm</v>
          </cell>
          <cell r="D2030">
            <v>42</v>
          </cell>
          <cell r="E2030">
            <v>4800</v>
          </cell>
          <cell r="F2030">
            <v>201600</v>
          </cell>
        </row>
        <row r="2031">
          <cell r="B2031" t="str">
            <v>Cement and sand (1:3) screeds with 'sika' waterproofing agent</v>
          </cell>
          <cell r="C2031">
            <v>0</v>
          </cell>
          <cell r="D2031">
            <v>0</v>
          </cell>
          <cell r="E2031">
            <v>0</v>
          </cell>
          <cell r="F2031">
            <v>0</v>
          </cell>
        </row>
        <row r="2032">
          <cell r="B2032" t="str">
            <v>50mm thick screeds to falls</v>
          </cell>
          <cell r="C2032" t="str">
            <v>m2</v>
          </cell>
          <cell r="D2032">
            <v>99</v>
          </cell>
          <cell r="E2032">
            <v>6000</v>
          </cell>
          <cell r="F2032">
            <v>594000</v>
          </cell>
        </row>
        <row r="2033">
          <cell r="B2033" t="str">
            <v>"KÖSTER KBE Liquid Film" bitumen or approved equal waterproofing compound:-</v>
          </cell>
          <cell r="C2033">
            <v>0</v>
          </cell>
          <cell r="D2033">
            <v>0</v>
          </cell>
          <cell r="E2033">
            <v>0</v>
          </cell>
          <cell r="F2033">
            <v>0</v>
          </cell>
        </row>
        <row r="2034">
          <cell r="B2034" t="str">
            <v>Slabs</v>
          </cell>
          <cell r="C2034" t="str">
            <v>m2</v>
          </cell>
          <cell r="D2034">
            <v>99</v>
          </cell>
          <cell r="E2034">
            <v>24000</v>
          </cell>
          <cell r="F2034">
            <v>2376000</v>
          </cell>
        </row>
        <row r="2035">
          <cell r="B2035">
            <v>0</v>
          </cell>
          <cell r="C2035">
            <v>0</v>
          </cell>
          <cell r="D2035">
            <v>0</v>
          </cell>
          <cell r="E2035">
            <v>0</v>
          </cell>
          <cell r="F2035">
            <v>0</v>
          </cell>
        </row>
        <row r="2036">
          <cell r="B2036" t="str">
            <v>Total carried forward</v>
          </cell>
          <cell r="C2036">
            <v>0</v>
          </cell>
          <cell r="D2036">
            <v>0</v>
          </cell>
          <cell r="E2036">
            <v>0</v>
          </cell>
          <cell r="F2036">
            <v>30345880</v>
          </cell>
        </row>
        <row r="2037">
          <cell r="B2037" t="str">
            <v>Total brought forward</v>
          </cell>
          <cell r="C2037">
            <v>0</v>
          </cell>
          <cell r="D2037">
            <v>0</v>
          </cell>
          <cell r="E2037">
            <v>0</v>
          </cell>
          <cell r="F2037">
            <v>30345880</v>
          </cell>
        </row>
        <row r="2038">
          <cell r="B2038" t="str">
            <v>MASONRY</v>
          </cell>
          <cell r="C2038">
            <v>0</v>
          </cell>
          <cell r="D2038">
            <v>0</v>
          </cell>
          <cell r="E2038">
            <v>0</v>
          </cell>
          <cell r="F2038">
            <v>0</v>
          </cell>
        </row>
        <row r="2039">
          <cell r="B2039" t="str">
            <v>Concrete masonry units; cellular: including 20 gauge hoop iron reinforcement and column-wall ties : one end cast into concrete : other end built into walling in alternate courses: bedded, jointed and pointed in cement and sand (1:4) mortar : to</v>
          </cell>
          <cell r="C2039">
            <v>0</v>
          </cell>
          <cell r="D2039">
            <v>0</v>
          </cell>
          <cell r="E2039">
            <v>0</v>
          </cell>
          <cell r="F2039">
            <v>0</v>
          </cell>
        </row>
        <row r="2040">
          <cell r="B2040" t="str">
            <v>15MPa concrete filling into CMUs</v>
          </cell>
          <cell r="C2040" t="str">
            <v>m3</v>
          </cell>
          <cell r="D2040">
            <v>6</v>
          </cell>
          <cell r="E2040">
            <v>140000</v>
          </cell>
          <cell r="F2040">
            <v>840000</v>
          </cell>
        </row>
        <row r="2041">
          <cell r="B2041" t="str">
            <v>150mm thick walling</v>
          </cell>
          <cell r="C2041" t="str">
            <v>m2</v>
          </cell>
          <cell r="D2041">
            <v>127</v>
          </cell>
          <cell r="E2041">
            <v>24000</v>
          </cell>
          <cell r="F2041">
            <v>3048000</v>
          </cell>
        </row>
        <row r="2042">
          <cell r="B2042" t="str">
            <v>Wall reinforcement; 12mm dia bars</v>
          </cell>
          <cell r="C2042" t="str">
            <v>kg</v>
          </cell>
          <cell r="D2042">
            <v>768</v>
          </cell>
          <cell r="E2042">
            <v>1250</v>
          </cell>
          <cell r="F2042">
            <v>960000</v>
          </cell>
        </row>
        <row r="2043">
          <cell r="B2043" t="str">
            <v>RAINWATER DRAINAGE</v>
          </cell>
          <cell r="C2043">
            <v>0</v>
          </cell>
          <cell r="D2043">
            <v>0</v>
          </cell>
          <cell r="E2043">
            <v>0</v>
          </cell>
          <cell r="F2043" t="str">
            <v/>
          </cell>
        </row>
        <row r="2044">
          <cell r="B2044" t="str">
            <v>Fulbora</v>
          </cell>
          <cell r="C2044">
            <v>0</v>
          </cell>
          <cell r="D2044">
            <v>0</v>
          </cell>
          <cell r="E2044">
            <v>0</v>
          </cell>
          <cell r="F2044" t="str">
            <v/>
          </cell>
        </row>
        <row r="2045">
          <cell r="B2045" t="str">
            <v>110mm Ø cast iron "Fulbora" roof outlet with dome grating : for APP membrane roof finish : cast into concrete; including base plates and angles  2.5mm thick and embedded into concrete with anti-rust paint.</v>
          </cell>
          <cell r="C2045" t="str">
            <v>nr</v>
          </cell>
          <cell r="D2045">
            <v>2</v>
          </cell>
          <cell r="E2045">
            <v>133000</v>
          </cell>
          <cell r="F2045">
            <v>266000</v>
          </cell>
        </row>
        <row r="2046">
          <cell r="B2046" t="str">
            <v>Rainwater downpipes including bends, horse shoes and swannecks, gratings, wall supports and all accessories and fittings.</v>
          </cell>
          <cell r="C2046">
            <v>0</v>
          </cell>
          <cell r="D2046">
            <v>0</v>
          </cell>
          <cell r="E2046">
            <v>0</v>
          </cell>
          <cell r="F2046" t="str">
            <v/>
          </cell>
        </row>
        <row r="2047">
          <cell r="B2047" t="str">
            <v>uPVC Pipes PN10</v>
          </cell>
          <cell r="C2047">
            <v>0</v>
          </cell>
          <cell r="D2047">
            <v>0</v>
          </cell>
          <cell r="E2047">
            <v>0</v>
          </cell>
          <cell r="F2047" t="str">
            <v/>
          </cell>
        </row>
        <row r="2048">
          <cell r="B2048" t="str">
            <v>100mm pipes</v>
          </cell>
          <cell r="C2048" t="str">
            <v>lm</v>
          </cell>
          <cell r="D2048">
            <v>12</v>
          </cell>
          <cell r="E2048">
            <v>21000</v>
          </cell>
          <cell r="F2048">
            <v>252000</v>
          </cell>
        </row>
        <row r="2049">
          <cell r="B2049" t="str">
            <v>DOORS</v>
          </cell>
          <cell r="C2049">
            <v>0</v>
          </cell>
          <cell r="D2049">
            <v>0</v>
          </cell>
          <cell r="E2049">
            <v>0</v>
          </cell>
          <cell r="F2049" t="str">
            <v/>
          </cell>
        </row>
        <row r="2050">
          <cell r="B2050" t="str">
            <v>Supply, assemble and fix the following purpose-made steel casement units to comply to BS 990, manufactured from standard window and door sections (including but not limited to:- plates, angles, squares, rectangulars, tees, channels, omega profiles, bottle profiles etc) all 2.5mm thick minimum; obtained from an approved manufacturer, primed with zinc chromate primer before delivery to site complete with all hardware; locks, hinges (includng double swing hinges where required), handles, catches, sliding mechanism and fixed to walls / concrete with and including backer rod, shim and sealant around window openings as details; all glazing 6.3mm laminated glass with glazing components.</v>
          </cell>
          <cell r="C2050">
            <v>0</v>
          </cell>
          <cell r="D2050">
            <v>0</v>
          </cell>
          <cell r="E2050">
            <v>0</v>
          </cell>
          <cell r="F2050">
            <v>0</v>
          </cell>
        </row>
        <row r="2051">
          <cell r="B2051" t="str">
            <v>Door type D1; overall size 900 x 2 400mm high to details</v>
          </cell>
          <cell r="C2051" t="str">
            <v>nr</v>
          </cell>
          <cell r="D2051">
            <v>1</v>
          </cell>
          <cell r="E2051">
            <v>388800</v>
          </cell>
          <cell r="F2051">
            <v>388800</v>
          </cell>
        </row>
        <row r="2052">
          <cell r="B2052" t="str">
            <v>Door type D2; overall size 850 x 2 400mm high to details</v>
          </cell>
          <cell r="C2052" t="str">
            <v>nr</v>
          </cell>
          <cell r="D2052">
            <v>2</v>
          </cell>
          <cell r="E2052">
            <v>367200</v>
          </cell>
          <cell r="F2052">
            <v>734400</v>
          </cell>
        </row>
        <row r="2053">
          <cell r="B2053" t="str">
            <v>Total carried forward</v>
          </cell>
          <cell r="C2053">
            <v>0</v>
          </cell>
          <cell r="D2053">
            <v>0</v>
          </cell>
          <cell r="E2053">
            <v>0</v>
          </cell>
          <cell r="F2053">
            <v>36835080</v>
          </cell>
        </row>
        <row r="2054">
          <cell r="B2054" t="str">
            <v>Total brought forward</v>
          </cell>
          <cell r="C2054">
            <v>0</v>
          </cell>
          <cell r="D2054">
            <v>0</v>
          </cell>
          <cell r="E2054">
            <v>0</v>
          </cell>
          <cell r="F2054">
            <v>36835080</v>
          </cell>
        </row>
        <row r="2055">
          <cell r="B2055" t="str">
            <v>PAINTING AND SIMILAR WORKS</v>
          </cell>
          <cell r="C2055">
            <v>0</v>
          </cell>
          <cell r="D2055">
            <v>0</v>
          </cell>
          <cell r="E2055">
            <v>0</v>
          </cell>
          <cell r="F2055" t="str">
            <v/>
          </cell>
        </row>
        <row r="2056">
          <cell r="B2056" t="str">
            <v xml:space="preserve">Prepare surfaces, touch up primer and apply undercoat and three coats signal white RAL 9003 paint on steel surfaces: to </v>
          </cell>
          <cell r="C2056">
            <v>0</v>
          </cell>
          <cell r="D2056">
            <v>0</v>
          </cell>
          <cell r="E2056">
            <v>0</v>
          </cell>
          <cell r="F2056" t="str">
            <v/>
          </cell>
        </row>
        <row r="2057">
          <cell r="B2057" t="str">
            <v>Door surfaces</v>
          </cell>
          <cell r="C2057" t="str">
            <v>m2</v>
          </cell>
          <cell r="D2057">
            <v>12</v>
          </cell>
          <cell r="E2057">
            <v>4000</v>
          </cell>
          <cell r="F2057">
            <v>48000</v>
          </cell>
        </row>
        <row r="2058">
          <cell r="B2058" t="str">
            <v>WINDOWS</v>
          </cell>
          <cell r="C2058">
            <v>0</v>
          </cell>
          <cell r="D2058">
            <v>0</v>
          </cell>
          <cell r="E2058">
            <v>0</v>
          </cell>
          <cell r="F2058" t="str">
            <v/>
          </cell>
        </row>
        <row r="2059">
          <cell r="B2059" t="str">
            <v>Heavy duty anodised aluminium composite sections: approved sections for both sliding and fixed panels; louvres, hinges and custom fabricated pull handles; double glazing with 24mm low-e glass with 2Nr. 6mm clear tempered glass and 12mm airspace between, brass sliding channel rubber glazing strip and other sliding accessories; locks and other necessary ironmongery.</v>
          </cell>
          <cell r="C2059">
            <v>0</v>
          </cell>
          <cell r="D2059">
            <v>0</v>
          </cell>
          <cell r="E2059">
            <v>0</v>
          </cell>
          <cell r="F2059">
            <v>0</v>
          </cell>
        </row>
        <row r="2060">
          <cell r="B2060" t="str">
            <v>Note: Refer to the architectural drawings for the details of each window - fixed glass, fixed louvres and operable louvres. Aluminium windows and doors shall be supplied and fixed by an approved specialist. All frames must be protected with a plastic adhesive film as long as possible to protect against scratches or other damage : all in accordance with Architect's detail.</v>
          </cell>
          <cell r="C2060">
            <v>0</v>
          </cell>
          <cell r="D2060">
            <v>0</v>
          </cell>
          <cell r="E2060">
            <v>0</v>
          </cell>
          <cell r="F2060">
            <v>0</v>
          </cell>
        </row>
        <row r="2061">
          <cell r="B2061" t="str">
            <v>Window type W3; overall size 2 000 x 1 900mm high to details</v>
          </cell>
          <cell r="C2061" t="str">
            <v>nr</v>
          </cell>
          <cell r="D2061">
            <v>1</v>
          </cell>
          <cell r="E2061">
            <v>1140000</v>
          </cell>
          <cell r="F2061">
            <v>1140000</v>
          </cell>
        </row>
        <row r="2062">
          <cell r="B2062" t="str">
            <v>Window type W4; overall size 2 000 x 1 900mm high to details</v>
          </cell>
          <cell r="C2062" t="str">
            <v>nr</v>
          </cell>
          <cell r="D2062">
            <v>1</v>
          </cell>
          <cell r="E2062">
            <v>1140000</v>
          </cell>
          <cell r="F2062">
            <v>1140000</v>
          </cell>
        </row>
        <row r="2063">
          <cell r="B2063" t="str">
            <v>Window type W7; overall size 1 600 x 1 900mm high to details</v>
          </cell>
          <cell r="C2063" t="str">
            <v>nr</v>
          </cell>
          <cell r="D2063">
            <v>1</v>
          </cell>
          <cell r="E2063">
            <v>912000</v>
          </cell>
          <cell r="F2063">
            <v>912000</v>
          </cell>
        </row>
        <row r="2064">
          <cell r="B2064" t="str">
            <v>Window type W2; overall size 1 200 x 1 900mm high to details</v>
          </cell>
          <cell r="C2064" t="str">
            <v>nr</v>
          </cell>
          <cell r="D2064">
            <v>1</v>
          </cell>
          <cell r="E2064">
            <v>684000</v>
          </cell>
          <cell r="F2064">
            <v>684000</v>
          </cell>
        </row>
        <row r="2065">
          <cell r="B2065" t="str">
            <v>Window type W5; overall size 4 750 x 400mm high to details</v>
          </cell>
          <cell r="C2065" t="str">
            <v>nr</v>
          </cell>
          <cell r="D2065">
            <v>1</v>
          </cell>
          <cell r="E2065">
            <v>570000</v>
          </cell>
          <cell r="F2065">
            <v>570000</v>
          </cell>
        </row>
        <row r="2066">
          <cell r="B2066" t="str">
            <v>Window type W6; overall size 1 000 x 1 900mm high to details</v>
          </cell>
          <cell r="C2066" t="str">
            <v>nr</v>
          </cell>
          <cell r="D2066">
            <v>1</v>
          </cell>
          <cell r="E2066">
            <v>570000</v>
          </cell>
          <cell r="F2066">
            <v>570000</v>
          </cell>
        </row>
        <row r="2067">
          <cell r="B2067" t="str">
            <v>Window type W1; overall size 1 450 x 300mm high to details</v>
          </cell>
          <cell r="C2067" t="str">
            <v>nr</v>
          </cell>
          <cell r="D2067">
            <v>2</v>
          </cell>
          <cell r="E2067">
            <v>130500</v>
          </cell>
          <cell r="F2067">
            <v>261000</v>
          </cell>
        </row>
        <row r="2068">
          <cell r="B2068">
            <v>0</v>
          </cell>
          <cell r="C2068">
            <v>0</v>
          </cell>
          <cell r="D2068">
            <v>0</v>
          </cell>
          <cell r="E2068">
            <v>0</v>
          </cell>
          <cell r="F2068">
            <v>0</v>
          </cell>
        </row>
        <row r="2069">
          <cell r="B2069" t="str">
            <v>Total carried forward</v>
          </cell>
          <cell r="C2069">
            <v>0</v>
          </cell>
          <cell r="D2069">
            <v>0</v>
          </cell>
          <cell r="E2069">
            <v>0</v>
          </cell>
          <cell r="F2069">
            <v>42160080</v>
          </cell>
        </row>
        <row r="2070">
          <cell r="B2070" t="str">
            <v>Total brought forward</v>
          </cell>
          <cell r="C2070">
            <v>0</v>
          </cell>
          <cell r="D2070">
            <v>0</v>
          </cell>
          <cell r="E2070">
            <v>0</v>
          </cell>
          <cell r="F2070">
            <v>42160080</v>
          </cell>
        </row>
        <row r="2071">
          <cell r="B2071" t="str">
            <v>FINISHES</v>
          </cell>
          <cell r="C2071">
            <v>0</v>
          </cell>
          <cell r="D2071">
            <v>0</v>
          </cell>
          <cell r="E2071">
            <v>0</v>
          </cell>
          <cell r="F2071" t="str">
            <v/>
          </cell>
        </row>
        <row r="2072">
          <cell r="B2072" t="str">
            <v>Plaster: 9mm first coat of cement/lime putty/sand (1:2:9): 6mm second coat of cement/lime putty/sand (1:1:6): steel trowelled: to</v>
          </cell>
          <cell r="C2072">
            <v>0</v>
          </cell>
          <cell r="D2072">
            <v>0</v>
          </cell>
          <cell r="E2072">
            <v>0</v>
          </cell>
          <cell r="F2072">
            <v>0</v>
          </cell>
        </row>
        <row r="2073">
          <cell r="B2073" t="str">
            <v>Masonry and concrete walls</v>
          </cell>
          <cell r="C2073" t="str">
            <v>m2</v>
          </cell>
          <cell r="D2073">
            <v>254</v>
          </cell>
          <cell r="E2073">
            <v>4000</v>
          </cell>
          <cell r="F2073">
            <v>1016000</v>
          </cell>
        </row>
        <row r="2074">
          <cell r="B2074" t="str">
            <v>Concrete soffites</v>
          </cell>
          <cell r="C2074" t="str">
            <v>m2</v>
          </cell>
          <cell r="D2074">
            <v>115</v>
          </cell>
          <cell r="E2074">
            <v>4000</v>
          </cell>
          <cell r="F2074">
            <v>460000</v>
          </cell>
        </row>
        <row r="2075">
          <cell r="B2075" t="str">
            <v>Cement and sand backing (1:4) to falls and crossfalls, wood trowel finish:-</v>
          </cell>
          <cell r="C2075">
            <v>0</v>
          </cell>
          <cell r="D2075">
            <v>0</v>
          </cell>
          <cell r="E2075">
            <v>0</v>
          </cell>
          <cell r="F2075">
            <v>0</v>
          </cell>
        </row>
        <row r="2076">
          <cell r="B2076" t="str">
            <v>30mm thick to receive floor tiles</v>
          </cell>
          <cell r="C2076" t="str">
            <v>m2</v>
          </cell>
          <cell r="D2076">
            <v>55</v>
          </cell>
          <cell r="E2076">
            <v>4710</v>
          </cell>
          <cell r="F2076">
            <v>259050</v>
          </cell>
        </row>
        <row r="2077">
          <cell r="B2077" t="str">
            <v>15mm thick to receive wall tiles</v>
          </cell>
          <cell r="C2077" t="str">
            <v>m2</v>
          </cell>
          <cell r="D2077">
            <v>63</v>
          </cell>
          <cell r="E2077">
            <v>3000</v>
          </cell>
          <cell r="F2077">
            <v>189000</v>
          </cell>
        </row>
        <row r="2078">
          <cell r="B2078" t="str">
            <v>Ceramic tiles; size 300 x 600 x 9mm thick; as Global / Perfect GC 02 / Natural or approved equal; grouting with waterproof matching cement; internal;</v>
          </cell>
          <cell r="C2078">
            <v>0</v>
          </cell>
          <cell r="D2078">
            <v>0</v>
          </cell>
          <cell r="E2078">
            <v>0</v>
          </cell>
          <cell r="F2078" t="str">
            <v/>
          </cell>
        </row>
        <row r="2079">
          <cell r="B2079" t="str">
            <v>Floors</v>
          </cell>
          <cell r="C2079" t="str">
            <v>m2</v>
          </cell>
          <cell r="D2079">
            <v>55</v>
          </cell>
          <cell r="E2079">
            <v>25000</v>
          </cell>
          <cell r="F2079">
            <v>1375000</v>
          </cell>
        </row>
        <row r="2080">
          <cell r="B2080" t="str">
            <v>Skirtings 150mm high</v>
          </cell>
          <cell r="C2080" t="str">
            <v>lm</v>
          </cell>
          <cell r="D2080">
            <v>42</v>
          </cell>
          <cell r="E2080">
            <v>15000</v>
          </cell>
          <cell r="F2080">
            <v>630000</v>
          </cell>
        </row>
        <row r="2081">
          <cell r="B2081" t="str">
            <v>Porcelain tile; size 100 x 300 x 7.5mm thick; as Sistemic-Citta Bianco or approved equal; grouting with waterproof matching cement; internal;</v>
          </cell>
          <cell r="C2081">
            <v>0</v>
          </cell>
          <cell r="D2081">
            <v>0</v>
          </cell>
          <cell r="E2081">
            <v>0</v>
          </cell>
          <cell r="F2081" t="str">
            <v/>
          </cell>
        </row>
        <row r="2082">
          <cell r="B2082" t="str">
            <v>Walls</v>
          </cell>
          <cell r="C2082" t="str">
            <v>m2</v>
          </cell>
          <cell r="D2082">
            <v>63</v>
          </cell>
          <cell r="E2082">
            <v>35000</v>
          </cell>
          <cell r="F2082">
            <v>2205000</v>
          </cell>
        </row>
        <row r="2083">
          <cell r="B2083" t="str">
            <v>PAINTING AND SIMILAR WORKS</v>
          </cell>
          <cell r="C2083">
            <v>0</v>
          </cell>
          <cell r="D2083">
            <v>0</v>
          </cell>
          <cell r="E2083">
            <v>0</v>
          </cell>
          <cell r="F2083" t="str">
            <v/>
          </cell>
        </row>
        <row r="2084">
          <cell r="B2084" t="str">
            <v>Prepare surfaces, apply one undercoat, and three finishing coats of Regal/ Aura matte paint: on masonry and concrete surfaces: to</v>
          </cell>
          <cell r="C2084">
            <v>0</v>
          </cell>
          <cell r="D2084">
            <v>0</v>
          </cell>
          <cell r="E2084">
            <v>0</v>
          </cell>
          <cell r="F2084" t="str">
            <v/>
          </cell>
        </row>
        <row r="2085">
          <cell r="B2085" t="str">
            <v>Masonry and concrete walls</v>
          </cell>
          <cell r="C2085" t="str">
            <v>m2</v>
          </cell>
          <cell r="D2085">
            <v>254</v>
          </cell>
          <cell r="E2085">
            <v>4000</v>
          </cell>
          <cell r="F2085">
            <v>1016000</v>
          </cell>
        </row>
        <row r="2086">
          <cell r="B2086" t="str">
            <v>Concrete soffites</v>
          </cell>
          <cell r="C2086" t="str">
            <v>m2</v>
          </cell>
          <cell r="D2086">
            <v>115</v>
          </cell>
          <cell r="E2086">
            <v>4000</v>
          </cell>
          <cell r="F2086">
            <v>460000</v>
          </cell>
        </row>
        <row r="2087">
          <cell r="B2087" t="str">
            <v>FITTED FIXTURES</v>
          </cell>
          <cell r="C2087">
            <v>0</v>
          </cell>
          <cell r="D2087">
            <v>0</v>
          </cell>
          <cell r="E2087">
            <v>0</v>
          </cell>
          <cell r="F2087" t="str">
            <v/>
          </cell>
        </row>
        <row r="2088">
          <cell r="B2088" t="str">
            <v>SUPPLY AND FIX; 20mm thick Approved "EAGI" or approved local equivalent Granite Slab fixed on a 40 x 40 x 3mm angle line steel frames welded and fixed on the walls with epoxy including bracings all painted with red oxide and matching paint.</v>
          </cell>
          <cell r="C2088">
            <v>0</v>
          </cell>
          <cell r="D2088">
            <v>0</v>
          </cell>
          <cell r="E2088">
            <v>0</v>
          </cell>
          <cell r="F2088">
            <v>0</v>
          </cell>
        </row>
        <row r="2089">
          <cell r="B2089" t="str">
            <v>500mm wide Worktop with cabinet including forming holes where necessary for basins</v>
          </cell>
          <cell r="C2089" t="str">
            <v>lm</v>
          </cell>
          <cell r="D2089">
            <v>2</v>
          </cell>
          <cell r="E2089">
            <v>150000</v>
          </cell>
          <cell r="F2089">
            <v>300000</v>
          </cell>
        </row>
        <row r="2090">
          <cell r="B2090">
            <v>0</v>
          </cell>
          <cell r="C2090">
            <v>0</v>
          </cell>
          <cell r="D2090">
            <v>0</v>
          </cell>
          <cell r="E2090">
            <v>0</v>
          </cell>
          <cell r="F2090">
            <v>0</v>
          </cell>
        </row>
        <row r="2091">
          <cell r="B2091" t="str">
            <v>Total carried forward</v>
          </cell>
          <cell r="C2091">
            <v>0</v>
          </cell>
          <cell r="D2091">
            <v>0</v>
          </cell>
          <cell r="E2091">
            <v>0</v>
          </cell>
          <cell r="F2091">
            <v>50070130</v>
          </cell>
        </row>
        <row r="2092">
          <cell r="B2092" t="str">
            <v>Total brought forward</v>
          </cell>
          <cell r="C2092">
            <v>0</v>
          </cell>
          <cell r="D2092">
            <v>0</v>
          </cell>
          <cell r="E2092">
            <v>0</v>
          </cell>
          <cell r="F2092">
            <v>50070130</v>
          </cell>
        </row>
        <row r="2093">
          <cell r="B2093" t="str">
            <v>PLUMBING FIXTURES</v>
          </cell>
          <cell r="C2093">
            <v>0</v>
          </cell>
          <cell r="D2093">
            <v>0</v>
          </cell>
          <cell r="E2093">
            <v>0</v>
          </cell>
          <cell r="F2093" t="str">
            <v/>
          </cell>
        </row>
        <row r="2094">
          <cell r="B2094"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2094">
            <v>0</v>
          </cell>
          <cell r="D2094">
            <v>0</v>
          </cell>
          <cell r="E2094">
            <v>0</v>
          </cell>
          <cell r="F2094">
            <v>0</v>
          </cell>
        </row>
        <row r="2095">
          <cell r="B2095" t="str">
            <v>Water closet; White floor-mounted; size 379 x 600 x 800mm high; as URB Y PLUS W/D 146021 or approved equal</v>
          </cell>
          <cell r="C2095" t="str">
            <v>nr</v>
          </cell>
          <cell r="D2095">
            <v>2</v>
          </cell>
          <cell r="E2095">
            <v>600000</v>
          </cell>
          <cell r="F2095">
            <v>1200000</v>
          </cell>
        </row>
        <row r="2096">
          <cell r="B2096" t="str">
            <v>Vanity basin; white wall mounted vanity basin; size 630 x 343 x 520mm high; as FLAT 64302 or approved equal</v>
          </cell>
          <cell r="C2096" t="str">
            <v>nr</v>
          </cell>
          <cell r="D2096">
            <v>2</v>
          </cell>
          <cell r="E2096">
            <v>500000</v>
          </cell>
          <cell r="F2096">
            <v>1000000</v>
          </cell>
        </row>
        <row r="2097">
          <cell r="B2097" t="str">
            <v>Mop sink kit with faucet; size 24 x 24 x 10" high; as Durastone Mustee or approved equal</v>
          </cell>
          <cell r="C2097" t="str">
            <v>nr</v>
          </cell>
          <cell r="D2097">
            <v>1</v>
          </cell>
          <cell r="E2097">
            <v>550000</v>
          </cell>
          <cell r="F2097">
            <v>550000</v>
          </cell>
        </row>
        <row r="2098">
          <cell r="B2098" t="str">
            <v>Chrome single lever vanity faucet w/pop-up overflow; size 50 x 131 x 159mm high; as Indy KBF-1401FS-PU-11SN</v>
          </cell>
          <cell r="C2098" t="str">
            <v>nr</v>
          </cell>
          <cell r="D2098">
            <v>2</v>
          </cell>
          <cell r="E2098">
            <v>150000</v>
          </cell>
          <cell r="F2098">
            <v>300000</v>
          </cell>
        </row>
        <row r="2099">
          <cell r="B2099" t="str">
            <v>Stainless steel laundry faucet; size 1.81 ∅ x 7 x 12.25" high; as Oletto KPF-2600SFS</v>
          </cell>
          <cell r="C2099" t="str">
            <v>nr</v>
          </cell>
          <cell r="D2099">
            <v>1</v>
          </cell>
          <cell r="E2099">
            <v>120000</v>
          </cell>
          <cell r="F2099">
            <v>120000</v>
          </cell>
        </row>
        <row r="2100">
          <cell r="B2100" t="str">
            <v>Stainless steel double toilet roll holder; size 280 x 147 x 193mm high; as EXOS ZDS_2030033180 EXOS676X or approved equal</v>
          </cell>
          <cell r="C2100" t="str">
            <v>nr</v>
          </cell>
          <cell r="D2100">
            <v>2</v>
          </cell>
          <cell r="E2100">
            <v>90000</v>
          </cell>
          <cell r="F2100">
            <v>180000</v>
          </cell>
        </row>
        <row r="2101">
          <cell r="B2101" t="str">
            <v>Stainless steel hook; size 281 x 147 x 193mm high; as Stratos STRX692 2000057979 or approved equal</v>
          </cell>
          <cell r="C2101" t="str">
            <v>nr</v>
          </cell>
          <cell r="D2101">
            <v>2</v>
          </cell>
          <cell r="E2101">
            <v>90000</v>
          </cell>
          <cell r="F2101">
            <v>180000</v>
          </cell>
        </row>
        <row r="2102">
          <cell r="B2102" t="str">
            <v>Architectural mirror; size 700 x 900 x 6mm thick; as GC or approved equal</v>
          </cell>
          <cell r="C2102" t="str">
            <v>nr</v>
          </cell>
          <cell r="D2102">
            <v>2</v>
          </cell>
          <cell r="E2102">
            <v>180000</v>
          </cell>
          <cell r="F2102">
            <v>360000</v>
          </cell>
        </row>
        <row r="2103">
          <cell r="B2103" t="str">
            <v>Stainless steel electric soap dispenser; size 120 x 120 x 325mm high; as EXOS EXOS625X 2030022942 or approved equal</v>
          </cell>
          <cell r="C2103" t="str">
            <v>nr</v>
          </cell>
          <cell r="D2103">
            <v>2</v>
          </cell>
          <cell r="E2103">
            <v>350000</v>
          </cell>
          <cell r="F2103">
            <v>700000</v>
          </cell>
        </row>
        <row r="2104">
          <cell r="B2104">
            <v>0</v>
          </cell>
          <cell r="C2104">
            <v>0</v>
          </cell>
          <cell r="D2104">
            <v>0</v>
          </cell>
          <cell r="E2104">
            <v>0</v>
          </cell>
          <cell r="F2104">
            <v>0</v>
          </cell>
        </row>
        <row r="2105">
          <cell r="B2105" t="str">
            <v>Total carried forward</v>
          </cell>
          <cell r="C2105">
            <v>0</v>
          </cell>
          <cell r="D2105">
            <v>0</v>
          </cell>
          <cell r="E2105">
            <v>0</v>
          </cell>
          <cell r="F2105">
            <v>105490260</v>
          </cell>
        </row>
        <row r="2106">
          <cell r="B2106" t="str">
            <v>Total brought forward</v>
          </cell>
          <cell r="C2106">
            <v>0</v>
          </cell>
          <cell r="D2106">
            <v>0</v>
          </cell>
          <cell r="E2106">
            <v>0</v>
          </cell>
          <cell r="F2106">
            <v>105490260</v>
          </cell>
        </row>
        <row r="2107">
          <cell r="B2107" t="str">
            <v>Stainless steel hand dryer; size 200 x 120 x 325mm high; as EXOS EXOS220X 2030027981 or approved equal</v>
          </cell>
          <cell r="C2107" t="str">
            <v>nr</v>
          </cell>
          <cell r="D2107">
            <v>2</v>
          </cell>
          <cell r="E2107">
            <v>350000</v>
          </cell>
          <cell r="F2107">
            <v>700000</v>
          </cell>
        </row>
        <row r="2108">
          <cell r="B2108" t="str">
            <v>Stainless steel waste bin; size 300 x 250 x 572mm high; as EXOS EXOS605X 2030022928 or approved equal</v>
          </cell>
          <cell r="C2108" t="str">
            <v>nr</v>
          </cell>
          <cell r="D2108">
            <v>2</v>
          </cell>
          <cell r="E2108">
            <v>50000</v>
          </cell>
          <cell r="F2108">
            <v>100000</v>
          </cell>
        </row>
        <row r="2109">
          <cell r="B2109" t="str">
            <v>Stainless steel hygiene bin; size 230 x 125 x 346mm high; as Franke or approved equal</v>
          </cell>
          <cell r="C2109" t="str">
            <v>nr</v>
          </cell>
          <cell r="D2109">
            <v>2</v>
          </cell>
          <cell r="E2109">
            <v>65000</v>
          </cell>
          <cell r="F2109">
            <v>130000</v>
          </cell>
        </row>
        <row r="2110">
          <cell r="B2110" t="str">
            <v>Floor drain; size 150 x 150 x 6-20mm high; as Grelha Tile SDG-150-IL/T or approved equal</v>
          </cell>
          <cell r="C2110" t="str">
            <v>nr</v>
          </cell>
          <cell r="D2110">
            <v>5</v>
          </cell>
          <cell r="E2110">
            <v>150000</v>
          </cell>
          <cell r="F2110">
            <v>750000</v>
          </cell>
        </row>
        <row r="2111">
          <cell r="B2111" t="str">
            <v>LAUNDRY APPLIANCES</v>
          </cell>
          <cell r="C2111">
            <v>0</v>
          </cell>
          <cell r="D2111">
            <v>0</v>
          </cell>
          <cell r="E2111">
            <v>0</v>
          </cell>
          <cell r="F2111">
            <v>0</v>
          </cell>
        </row>
        <row r="2112">
          <cell r="B2112" t="str">
            <v>Soft mounted washer; 795 x 795 x 1245mm high; Stainless Steel Top, Anthracite Panels.</v>
          </cell>
          <cell r="C2112" t="str">
            <v>nr</v>
          </cell>
          <cell r="D2112">
            <v>5</v>
          </cell>
          <cell r="E2112">
            <v>1500000</v>
          </cell>
          <cell r="F2112">
            <v>7500000</v>
          </cell>
        </row>
        <row r="2113">
          <cell r="B2113" t="str">
            <v>Industrial Tumbler Dryer; 795 x 1 240 x 2 030mm high; Stainless Steel Top, Anthracite Exterior.</v>
          </cell>
          <cell r="C2113" t="str">
            <v>nr</v>
          </cell>
          <cell r="D2113">
            <v>4</v>
          </cell>
          <cell r="E2113">
            <v>500000</v>
          </cell>
          <cell r="F2113">
            <v>2000000</v>
          </cell>
        </row>
        <row r="2114">
          <cell r="B2114" t="str">
            <v>DISPOSAL INSTALLATION</v>
          </cell>
          <cell r="C2114">
            <v>0</v>
          </cell>
          <cell r="D2114">
            <v>0</v>
          </cell>
          <cell r="E2114">
            <v>0</v>
          </cell>
          <cell r="F2114">
            <v>0</v>
          </cell>
        </row>
        <row r="2115">
          <cell r="B2115"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2115">
            <v>0</v>
          </cell>
          <cell r="D2115">
            <v>0</v>
          </cell>
          <cell r="E2115">
            <v>0</v>
          </cell>
          <cell r="F2115">
            <v>0</v>
          </cell>
        </row>
        <row r="2116">
          <cell r="B2116" t="str">
            <v>PVC, PN10 150mm pipe with all accessories</v>
          </cell>
          <cell r="C2116" t="str">
            <v>lm</v>
          </cell>
          <cell r="D2116">
            <v>21</v>
          </cell>
          <cell r="E2116">
            <v>20000</v>
          </cell>
          <cell r="F2116">
            <v>420000</v>
          </cell>
        </row>
        <row r="2117">
          <cell r="B2117" t="str">
            <v>PVC, PN10 110mm pipe with all accessories</v>
          </cell>
          <cell r="C2117" t="str">
            <v>lm</v>
          </cell>
          <cell r="D2117">
            <v>44</v>
          </cell>
          <cell r="E2117">
            <v>11000</v>
          </cell>
          <cell r="F2117">
            <v>484000</v>
          </cell>
        </row>
        <row r="2118">
          <cell r="B2118" t="str">
            <v>PVC, PN10 90mm pipe with all accessories</v>
          </cell>
          <cell r="C2118" t="str">
            <v>lm</v>
          </cell>
          <cell r="D2118">
            <v>44</v>
          </cell>
          <cell r="E2118">
            <v>8200</v>
          </cell>
          <cell r="F2118">
            <v>360800</v>
          </cell>
        </row>
        <row r="2119">
          <cell r="B2119" t="str">
            <v>PVC, PN10 50mm pipe with all accessories</v>
          </cell>
          <cell r="C2119" t="str">
            <v>lm</v>
          </cell>
          <cell r="D2119">
            <v>52</v>
          </cell>
          <cell r="E2119">
            <v>2400</v>
          </cell>
          <cell r="F2119">
            <v>124800</v>
          </cell>
        </row>
        <row r="2120">
          <cell r="B2120" t="str">
            <v>MANHOLE</v>
          </cell>
          <cell r="C2120">
            <v>0</v>
          </cell>
          <cell r="D2120">
            <v>0</v>
          </cell>
          <cell r="E2120">
            <v>0</v>
          </cell>
          <cell r="F2120">
            <v>0</v>
          </cell>
        </row>
        <row r="2121">
          <cell r="B2121" t="str">
            <v>Manhole out of pre cast concrete round pipes for waste water drainage complete with mass concrete base 100mm thick, 80mm R.C cover and bar handle. Unit price shall include excavation of pit and cart away. Size:- Dia. 1000mm average depth = 700mm</v>
          </cell>
          <cell r="C2121" t="str">
            <v>nr</v>
          </cell>
          <cell r="D2121">
            <v>4</v>
          </cell>
          <cell r="E2121">
            <v>350000</v>
          </cell>
          <cell r="F2121">
            <v>1400000</v>
          </cell>
        </row>
        <row r="2122">
          <cell r="B2122">
            <v>0</v>
          </cell>
          <cell r="C2122">
            <v>0</v>
          </cell>
          <cell r="D2122">
            <v>0</v>
          </cell>
          <cell r="E2122">
            <v>0</v>
          </cell>
          <cell r="F2122">
            <v>0</v>
          </cell>
        </row>
        <row r="2123">
          <cell r="B2123" t="str">
            <v>Total carried forward</v>
          </cell>
          <cell r="C2123">
            <v>0</v>
          </cell>
          <cell r="D2123">
            <v>0</v>
          </cell>
          <cell r="E2123">
            <v>0</v>
          </cell>
          <cell r="F2123">
            <v>119459860</v>
          </cell>
        </row>
        <row r="2124">
          <cell r="B2124" t="str">
            <v>Total brought forward</v>
          </cell>
          <cell r="C2124">
            <v>0</v>
          </cell>
          <cell r="D2124">
            <v>0</v>
          </cell>
          <cell r="E2124">
            <v>0</v>
          </cell>
          <cell r="F2124">
            <v>119459860</v>
          </cell>
        </row>
        <row r="2125">
          <cell r="B2125" t="str">
            <v>WATER INSTALLATION</v>
          </cell>
          <cell r="C2125">
            <v>0</v>
          </cell>
          <cell r="D2125">
            <v>0</v>
          </cell>
          <cell r="E2125">
            <v>0</v>
          </cell>
          <cell r="F2125">
            <v>0</v>
          </cell>
        </row>
        <row r="2126">
          <cell r="B2126"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The installation shall be tested at a pressure of 1MPa at the expense of the contractor. </v>
          </cell>
          <cell r="C2126">
            <v>0</v>
          </cell>
          <cell r="D2126">
            <v>0</v>
          </cell>
          <cell r="E2126">
            <v>0</v>
          </cell>
          <cell r="F2126">
            <v>0</v>
          </cell>
        </row>
        <row r="2127">
          <cell r="B2127" t="str">
            <v>PPR pipe 13mm complete with all accessories</v>
          </cell>
          <cell r="C2127" t="str">
            <v>lm</v>
          </cell>
          <cell r="D2127">
            <v>76</v>
          </cell>
          <cell r="E2127">
            <v>3900</v>
          </cell>
          <cell r="F2127">
            <v>296400</v>
          </cell>
        </row>
        <row r="2128">
          <cell r="B2128" t="str">
            <v>PPR pipe 20mm complete with all accessories</v>
          </cell>
          <cell r="C2128" t="str">
            <v>lm</v>
          </cell>
          <cell r="D2128">
            <v>34</v>
          </cell>
          <cell r="E2128">
            <v>4000</v>
          </cell>
          <cell r="F2128">
            <v>136000</v>
          </cell>
        </row>
        <row r="2129">
          <cell r="B2129" t="str">
            <v>PPR pipe 25mm complete with all accessories</v>
          </cell>
          <cell r="C2129" t="str">
            <v>lm</v>
          </cell>
          <cell r="D2129">
            <v>51</v>
          </cell>
          <cell r="E2129">
            <v>6600</v>
          </cell>
          <cell r="F2129">
            <v>336600</v>
          </cell>
        </row>
        <row r="2130">
          <cell r="B2130" t="str">
            <v>PPR pipe 50mm complete with all accessories</v>
          </cell>
          <cell r="C2130" t="str">
            <v>lm</v>
          </cell>
          <cell r="D2130">
            <v>45</v>
          </cell>
          <cell r="E2130">
            <v>12000</v>
          </cell>
          <cell r="F2130">
            <v>540000</v>
          </cell>
        </row>
        <row r="2131">
          <cell r="B2131" t="str">
            <v>FIRE FIGHTING</v>
          </cell>
          <cell r="C2131">
            <v>0</v>
          </cell>
          <cell r="D2131">
            <v>0</v>
          </cell>
          <cell r="E2131">
            <v>0</v>
          </cell>
          <cell r="F2131">
            <v>0</v>
          </cell>
        </row>
        <row r="2132">
          <cell r="B2132" t="str">
            <v>Fire cabinet manufactured in mild steel, epoxy powder, 70 micron min painted red, complete with wall bracket to contain the following:</v>
          </cell>
          <cell r="C2132" t="str">
            <v>pcs</v>
          </cell>
          <cell r="D2132">
            <v>1</v>
          </cell>
          <cell r="E2132">
            <v>250000</v>
          </cell>
          <cell r="F2132">
            <v>250000</v>
          </cell>
        </row>
        <row r="2133">
          <cell r="B2133"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2133" t="str">
            <v>set</v>
          </cell>
          <cell r="D2133">
            <v>1</v>
          </cell>
          <cell r="E2133">
            <v>150000</v>
          </cell>
          <cell r="F2133">
            <v>150000</v>
          </cell>
        </row>
        <row r="2134">
          <cell r="B2134" t="str">
            <v>Hose reel 30m long, 20mm dia swinging access hose reel, including hexagonal union and gate valve for maintenance isolation of hose reel, as Angus Model 3 or approved equivalent</v>
          </cell>
          <cell r="C2134" t="str">
            <v>pcs</v>
          </cell>
          <cell r="D2134">
            <v>1</v>
          </cell>
          <cell r="E2134">
            <v>500000</v>
          </cell>
          <cell r="F2134">
            <v>500000</v>
          </cell>
        </row>
        <row r="2135">
          <cell r="B2135" t="str">
            <v>HorIzontal 110mm GI pipe with fittings</v>
          </cell>
          <cell r="C2135" t="str">
            <v>lm</v>
          </cell>
          <cell r="D2135">
            <v>80</v>
          </cell>
          <cell r="E2135">
            <v>8000</v>
          </cell>
          <cell r="F2135">
            <v>640000</v>
          </cell>
        </row>
        <row r="2136">
          <cell r="B2136" t="str">
            <v>Landing Valve 40mm diameter.</v>
          </cell>
          <cell r="C2136" t="str">
            <v>pcs</v>
          </cell>
          <cell r="D2136">
            <v>1</v>
          </cell>
          <cell r="E2136">
            <v>150000</v>
          </cell>
          <cell r="F2136">
            <v>150000</v>
          </cell>
        </row>
        <row r="2137">
          <cell r="B2137" t="str">
            <v>RAINWATER TANK</v>
          </cell>
          <cell r="C2137">
            <v>0</v>
          </cell>
          <cell r="D2137">
            <v>0</v>
          </cell>
          <cell r="E2137">
            <v>0</v>
          </cell>
          <cell r="F2137" t="str">
            <v/>
          </cell>
        </row>
        <row r="2138">
          <cell r="B2138" t="str">
            <v>Plastic tank 3,000 litres as 'ROTO' Tanks or approved equal complete with inlet and outlet provisions, float valves and complete with concrete base rising 1m above ground.</v>
          </cell>
          <cell r="C2138" t="str">
            <v>nr</v>
          </cell>
          <cell r="D2138">
            <v>1</v>
          </cell>
          <cell r="E2138">
            <v>2000000</v>
          </cell>
          <cell r="F2138">
            <v>2000000</v>
          </cell>
        </row>
        <row r="2139">
          <cell r="B2139">
            <v>0</v>
          </cell>
          <cell r="C2139">
            <v>0</v>
          </cell>
          <cell r="D2139">
            <v>0</v>
          </cell>
          <cell r="E2139">
            <v>0</v>
          </cell>
          <cell r="F2139">
            <v>0</v>
          </cell>
        </row>
        <row r="2140">
          <cell r="B2140">
            <v>0</v>
          </cell>
          <cell r="C2140">
            <v>0</v>
          </cell>
          <cell r="D2140">
            <v>0</v>
          </cell>
          <cell r="E2140">
            <v>0</v>
          </cell>
          <cell r="F2140">
            <v>0</v>
          </cell>
        </row>
        <row r="2141">
          <cell r="B2141" t="str">
            <v>Total carried forward</v>
          </cell>
          <cell r="C2141">
            <v>0</v>
          </cell>
          <cell r="D2141">
            <v>0</v>
          </cell>
          <cell r="E2141">
            <v>0</v>
          </cell>
          <cell r="F2141">
            <v>124458860</v>
          </cell>
        </row>
        <row r="2142">
          <cell r="B2142" t="str">
            <v>Total brought forward</v>
          </cell>
          <cell r="C2142">
            <v>0</v>
          </cell>
          <cell r="D2142">
            <v>0</v>
          </cell>
          <cell r="E2142">
            <v>0</v>
          </cell>
          <cell r="F2142">
            <v>124458860</v>
          </cell>
        </row>
        <row r="2143">
          <cell r="B2143" t="str">
            <v>ELECTRICAL FIXTURES</v>
          </cell>
          <cell r="C2143">
            <v>0</v>
          </cell>
          <cell r="D2143">
            <v>0</v>
          </cell>
          <cell r="E2143">
            <v>0</v>
          </cell>
          <cell r="F2143" t="str">
            <v/>
          </cell>
        </row>
        <row r="2144">
          <cell r="B2144" t="str">
            <v>PANEL BOARD</v>
          </cell>
          <cell r="C2144">
            <v>0</v>
          </cell>
          <cell r="D2144">
            <v>0</v>
          </cell>
          <cell r="E2144">
            <v>0</v>
          </cell>
          <cell r="F2144">
            <v>0</v>
          </cell>
        </row>
        <row r="2145">
          <cell r="B2145" t="str">
            <v>Main Panel Board PBMG flush mounted on the wall complete all necessary connecting materials including DIN mouting rail, and lockable cover; as drawn, Asrand or approve equivalent</v>
          </cell>
          <cell r="C2145" t="str">
            <v>nr</v>
          </cell>
          <cell r="D2145">
            <v>1</v>
          </cell>
          <cell r="E2145">
            <v>2500000</v>
          </cell>
          <cell r="F2145">
            <v>2500000</v>
          </cell>
        </row>
        <row r="2146">
          <cell r="B2146" t="str">
            <v>Ditto sub panel boards as drawn</v>
          </cell>
          <cell r="C2146" t="str">
            <v>nr</v>
          </cell>
          <cell r="D2146">
            <v>13</v>
          </cell>
          <cell r="E2146">
            <v>600000</v>
          </cell>
          <cell r="F2146">
            <v>7800000</v>
          </cell>
        </row>
        <row r="2147">
          <cell r="B2147" t="str">
            <v>LIGHTNING PROTECTION</v>
          </cell>
          <cell r="C2147">
            <v>0</v>
          </cell>
          <cell r="D2147">
            <v>0</v>
          </cell>
          <cell r="E2147">
            <v>0</v>
          </cell>
          <cell r="F2147">
            <v>0</v>
          </cell>
        </row>
        <row r="2148">
          <cell r="B2148" t="str">
            <v>The following in lightning protection as "INGESCO" or approved equivalent</v>
          </cell>
          <cell r="C2148">
            <v>0</v>
          </cell>
          <cell r="D2148">
            <v>0</v>
          </cell>
          <cell r="E2148">
            <v>0</v>
          </cell>
          <cell r="F2148">
            <v>0</v>
          </cell>
        </row>
        <row r="2149">
          <cell r="B2149" t="str">
            <v>Lightining rod INGESCO PDC mod. E-60</v>
          </cell>
          <cell r="C2149" t="str">
            <v>nr</v>
          </cell>
          <cell r="D2149">
            <v>1</v>
          </cell>
          <cell r="E2149">
            <v>1133752</v>
          </cell>
          <cell r="F2149">
            <v>1133752</v>
          </cell>
        </row>
        <row r="2150">
          <cell r="B2150" t="str">
            <v>Adapter head- mast 1 '1/4" ø20 round</v>
          </cell>
          <cell r="C2150" t="str">
            <v>nr</v>
          </cell>
          <cell r="D2150">
            <v>1</v>
          </cell>
          <cell r="E2150">
            <v>69499</v>
          </cell>
          <cell r="F2150">
            <v>69499</v>
          </cell>
        </row>
        <row r="2151">
          <cell r="B2151" t="str">
            <v>5.8m telescop.+B6:B1+B6:B192mast ø1'1/2"+ø1'1/4" hot dip galv.</v>
          </cell>
          <cell r="C2151" t="str">
            <v>nr</v>
          </cell>
          <cell r="D2151">
            <v>1</v>
          </cell>
          <cell r="E2151">
            <v>259022</v>
          </cell>
          <cell r="F2151">
            <v>259022</v>
          </cell>
        </row>
        <row r="2152">
          <cell r="B2152" t="str">
            <v>Plate mast anchor set 15 ø1'1/2"</v>
          </cell>
          <cell r="C2152" t="str">
            <v>nr</v>
          </cell>
          <cell r="D2152">
            <v>1</v>
          </cell>
          <cell r="E2152">
            <v>154895</v>
          </cell>
          <cell r="F2152">
            <v>154895</v>
          </cell>
        </row>
        <row r="2153">
          <cell r="B2153" t="str">
            <v>50-50-70mm2 "T" sleeve connector (2 pieces)</v>
          </cell>
          <cell r="C2153" t="str">
            <v>nr</v>
          </cell>
          <cell r="D2153">
            <v>1</v>
          </cell>
          <cell r="E2153">
            <v>57095</v>
          </cell>
          <cell r="F2153">
            <v>57095</v>
          </cell>
        </row>
        <row r="2154">
          <cell r="B2154" t="str">
            <v>50mm2 Cu cable</v>
          </cell>
          <cell r="C2154" t="str">
            <v>lm</v>
          </cell>
          <cell r="D2154">
            <v>17</v>
          </cell>
          <cell r="E2154">
            <v>19232</v>
          </cell>
          <cell r="F2154">
            <v>326944</v>
          </cell>
        </row>
        <row r="2155">
          <cell r="B2155" t="str">
            <v>50-70mm2 cable folding clamp M8</v>
          </cell>
          <cell r="C2155" t="str">
            <v>nr</v>
          </cell>
          <cell r="D2155">
            <v>5</v>
          </cell>
          <cell r="E2155">
            <v>7217</v>
          </cell>
          <cell r="F2155">
            <v>36085</v>
          </cell>
        </row>
        <row r="2156">
          <cell r="B2156" t="str">
            <v>CDR-11</v>
          </cell>
          <cell r="C2156" t="str">
            <v>nr</v>
          </cell>
          <cell r="D2156">
            <v>1</v>
          </cell>
          <cell r="E2156">
            <v>323914</v>
          </cell>
          <cell r="F2156">
            <v>323914</v>
          </cell>
        </row>
        <row r="2157">
          <cell r="B2157" t="str">
            <v>Galvanized steel tube 2m</v>
          </cell>
          <cell r="C2157" t="str">
            <v>lm</v>
          </cell>
          <cell r="D2157">
            <v>2</v>
          </cell>
          <cell r="E2157">
            <v>34290</v>
          </cell>
          <cell r="F2157">
            <v>68580</v>
          </cell>
        </row>
        <row r="2158">
          <cell r="B2158" t="str">
            <v>PP square chamber with cover</v>
          </cell>
          <cell r="C2158" t="str">
            <v>nr</v>
          </cell>
          <cell r="D2158">
            <v>2</v>
          </cell>
          <cell r="E2158">
            <v>59806</v>
          </cell>
          <cell r="F2158">
            <v>119612</v>
          </cell>
        </row>
        <row r="2159">
          <cell r="B2159" t="str">
            <v>Type "C" pressure connection</v>
          </cell>
          <cell r="C2159" t="str">
            <v>nr</v>
          </cell>
          <cell r="D2159">
            <v>2</v>
          </cell>
          <cell r="E2159">
            <v>8854</v>
          </cell>
          <cell r="F2159">
            <v>17708</v>
          </cell>
        </row>
        <row r="2160">
          <cell r="B2160" t="str">
            <v>2 pole equipotential bar</v>
          </cell>
          <cell r="C2160" t="str">
            <v>nr</v>
          </cell>
          <cell r="D2160">
            <v>2</v>
          </cell>
          <cell r="E2160">
            <v>38595</v>
          </cell>
          <cell r="F2160">
            <v>77190</v>
          </cell>
        </row>
        <row r="2161">
          <cell r="B2161" t="str">
            <v>CCS l: 2 000 x 14mm ø grounding rod</v>
          </cell>
          <cell r="C2161" t="str">
            <v>nr</v>
          </cell>
          <cell r="D2161">
            <v>6</v>
          </cell>
          <cell r="E2161">
            <v>47113</v>
          </cell>
          <cell r="F2161">
            <v>282678</v>
          </cell>
        </row>
        <row r="2162">
          <cell r="B2162" t="str">
            <v>50-70mm2 cable - ø14 rod sleeve connector</v>
          </cell>
          <cell r="C2162" t="str">
            <v>nr</v>
          </cell>
          <cell r="D2162">
            <v>6</v>
          </cell>
          <cell r="E2162">
            <v>21599</v>
          </cell>
          <cell r="F2162">
            <v>129594</v>
          </cell>
        </row>
        <row r="2163">
          <cell r="B2163">
            <v>0</v>
          </cell>
          <cell r="C2163">
            <v>0</v>
          </cell>
          <cell r="D2163">
            <v>0</v>
          </cell>
          <cell r="E2163">
            <v>0</v>
          </cell>
          <cell r="F2163">
            <v>0</v>
          </cell>
        </row>
        <row r="2164">
          <cell r="B2164">
            <v>0</v>
          </cell>
          <cell r="C2164">
            <v>0</v>
          </cell>
          <cell r="D2164">
            <v>0</v>
          </cell>
          <cell r="E2164">
            <v>0</v>
          </cell>
          <cell r="F2164">
            <v>0</v>
          </cell>
        </row>
        <row r="2165">
          <cell r="B2165">
            <v>0</v>
          </cell>
          <cell r="C2165">
            <v>0</v>
          </cell>
          <cell r="D2165">
            <v>0</v>
          </cell>
          <cell r="E2165">
            <v>0</v>
          </cell>
          <cell r="F2165">
            <v>0</v>
          </cell>
        </row>
        <row r="2166">
          <cell r="B2166">
            <v>0</v>
          </cell>
          <cell r="C2166">
            <v>0</v>
          </cell>
          <cell r="D2166">
            <v>0</v>
          </cell>
          <cell r="E2166">
            <v>0</v>
          </cell>
          <cell r="F2166">
            <v>0</v>
          </cell>
        </row>
        <row r="2167">
          <cell r="B2167">
            <v>0</v>
          </cell>
          <cell r="C2167">
            <v>0</v>
          </cell>
          <cell r="D2167">
            <v>0</v>
          </cell>
          <cell r="E2167">
            <v>0</v>
          </cell>
          <cell r="F2167">
            <v>0</v>
          </cell>
        </row>
        <row r="2168">
          <cell r="B2168">
            <v>0</v>
          </cell>
          <cell r="C2168">
            <v>0</v>
          </cell>
          <cell r="D2168">
            <v>0</v>
          </cell>
          <cell r="E2168">
            <v>0</v>
          </cell>
          <cell r="F2168">
            <v>0</v>
          </cell>
        </row>
        <row r="2169">
          <cell r="B2169">
            <v>0</v>
          </cell>
          <cell r="C2169">
            <v>0</v>
          </cell>
          <cell r="D2169">
            <v>0</v>
          </cell>
          <cell r="E2169">
            <v>0</v>
          </cell>
          <cell r="F2169">
            <v>0</v>
          </cell>
        </row>
        <row r="2170">
          <cell r="B2170">
            <v>0</v>
          </cell>
          <cell r="C2170">
            <v>0</v>
          </cell>
          <cell r="D2170">
            <v>0</v>
          </cell>
          <cell r="E2170">
            <v>0</v>
          </cell>
          <cell r="F2170">
            <v>0</v>
          </cell>
        </row>
        <row r="2171">
          <cell r="B2171" t="str">
            <v>Total carried forward</v>
          </cell>
          <cell r="C2171">
            <v>0</v>
          </cell>
          <cell r="D2171">
            <v>0</v>
          </cell>
          <cell r="E2171">
            <v>0</v>
          </cell>
          <cell r="F2171">
            <v>137815428</v>
          </cell>
        </row>
        <row r="2172">
          <cell r="B2172" t="str">
            <v>Total brought forward</v>
          </cell>
          <cell r="C2172">
            <v>0</v>
          </cell>
          <cell r="D2172">
            <v>0</v>
          </cell>
          <cell r="E2172">
            <v>0</v>
          </cell>
          <cell r="F2172">
            <v>137815428</v>
          </cell>
        </row>
        <row r="2173">
          <cell r="B2173" t="str">
            <v>LUMINARIES</v>
          </cell>
          <cell r="C2173">
            <v>0</v>
          </cell>
          <cell r="D2173">
            <v>0</v>
          </cell>
          <cell r="E2173">
            <v>0</v>
          </cell>
          <cell r="F2173">
            <v>0</v>
          </cell>
        </row>
        <row r="2174">
          <cell r="B2174"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2174">
            <v>0</v>
          </cell>
          <cell r="D2174">
            <v>0</v>
          </cell>
          <cell r="E2174">
            <v>0</v>
          </cell>
          <cell r="F2174">
            <v>0</v>
          </cell>
        </row>
        <row r="2175">
          <cell r="B2175" t="str">
            <v>Light type CL01; Recessed downlight; as Darwin Downlight DWLIG001WD12 116mm dia x 60mm high or approved equal.</v>
          </cell>
          <cell r="C2175" t="str">
            <v>nr</v>
          </cell>
          <cell r="D2175">
            <v>16</v>
          </cell>
          <cell r="E2175">
            <v>120000</v>
          </cell>
          <cell r="F2175">
            <v>1920000</v>
          </cell>
        </row>
        <row r="2176">
          <cell r="B2176" t="str">
            <v>Light type W07; Submersible LED strip 12V; as SMD5050 60 LED 72W IP68 Submersible RGB multicoloured 5m or approved equal.</v>
          </cell>
          <cell r="C2176" t="str">
            <v>nr</v>
          </cell>
          <cell r="D2176">
            <v>9</v>
          </cell>
          <cell r="E2176">
            <v>120000</v>
          </cell>
          <cell r="F2176">
            <v>1080000</v>
          </cell>
        </row>
        <row r="2177">
          <cell r="B2177" t="str">
            <v>Switches, 230V, 10A, IP20 with appropriate box:</v>
          </cell>
          <cell r="C2177">
            <v>0</v>
          </cell>
          <cell r="D2177">
            <v>0</v>
          </cell>
          <cell r="E2177">
            <v>0</v>
          </cell>
          <cell r="F2177">
            <v>0</v>
          </cell>
        </row>
        <row r="2178">
          <cell r="B2178" t="str">
            <v>One gang one way switch</v>
          </cell>
          <cell r="C2178" t="str">
            <v>nr</v>
          </cell>
          <cell r="D2178">
            <v>4</v>
          </cell>
          <cell r="E2178">
            <v>12000</v>
          </cell>
          <cell r="F2178">
            <v>48000</v>
          </cell>
        </row>
        <row r="2179">
          <cell r="B2179" t="str">
            <v>Two gang one ways switch</v>
          </cell>
          <cell r="C2179" t="str">
            <v>nr</v>
          </cell>
          <cell r="D2179">
            <v>2</v>
          </cell>
          <cell r="E2179">
            <v>15000</v>
          </cell>
          <cell r="F2179">
            <v>30000</v>
          </cell>
        </row>
        <row r="2180">
          <cell r="B2180" t="str">
            <v>Three gang one ways switch</v>
          </cell>
          <cell r="C2180" t="str">
            <v>nr</v>
          </cell>
          <cell r="D2180">
            <v>2</v>
          </cell>
          <cell r="E2180">
            <v>18000</v>
          </cell>
          <cell r="F2180">
            <v>36000</v>
          </cell>
        </row>
        <row r="2181">
          <cell r="B2181" t="str">
            <v>Socket outlets</v>
          </cell>
          <cell r="C2181">
            <v>0</v>
          </cell>
          <cell r="D2181">
            <v>0</v>
          </cell>
          <cell r="E2181">
            <v>0</v>
          </cell>
          <cell r="F2181">
            <v>0</v>
          </cell>
        </row>
        <row r="2182">
          <cell r="B2182" t="str">
            <v>Double power socket 2P+E, 230V, 16A IP20</v>
          </cell>
          <cell r="C2182" t="str">
            <v>pcs</v>
          </cell>
          <cell r="D2182">
            <v>4</v>
          </cell>
          <cell r="E2182">
            <v>15000</v>
          </cell>
          <cell r="F2182">
            <v>60000</v>
          </cell>
        </row>
        <row r="2183">
          <cell r="B2183" t="str">
            <v>WIRING</v>
          </cell>
          <cell r="C2183">
            <v>0</v>
          </cell>
          <cell r="D2183">
            <v>0</v>
          </cell>
          <cell r="E2183">
            <v>0</v>
          </cell>
          <cell r="F2183">
            <v>0</v>
          </cell>
        </row>
        <row r="2184">
          <cell r="B2184" t="str">
            <v>Wiring from 10A SP miniature circuit breakers on Consumer unit, using 1.5mm sq drawn in 20mm upvc conduits. complete with switch boxes, junction boxes, couplers, bends and any other necessary conduiting accessories</v>
          </cell>
          <cell r="C2184">
            <v>0</v>
          </cell>
          <cell r="D2184">
            <v>0</v>
          </cell>
          <cell r="E2184">
            <v>0</v>
          </cell>
          <cell r="F2184">
            <v>0</v>
          </cell>
        </row>
        <row r="2185">
          <cell r="B2185" t="str">
            <v>1.5mm2 Cu wire to light points and switches</v>
          </cell>
          <cell r="C2185" t="str">
            <v>nr</v>
          </cell>
          <cell r="D2185">
            <v>33</v>
          </cell>
          <cell r="E2185">
            <v>20000</v>
          </cell>
          <cell r="F2185">
            <v>660000</v>
          </cell>
        </row>
        <row r="2186">
          <cell r="B2186" t="str">
            <v>Power points connected complete and ready from 32 A sp miniature circuit breakers of Main consumer unit using 2.5mm sq drawn in 20mm upvc conduits. complete with switch boxes, junction boxes, couplers, bends and any other necessary conduiting accessories</v>
          </cell>
          <cell r="C2186">
            <v>0</v>
          </cell>
          <cell r="D2186">
            <v>0</v>
          </cell>
          <cell r="E2186">
            <v>0</v>
          </cell>
          <cell r="F2186">
            <v>0</v>
          </cell>
        </row>
        <row r="2187">
          <cell r="B2187" t="str">
            <v>6mm2 Cu wire to ventilation points</v>
          </cell>
          <cell r="C2187" t="str">
            <v>nr</v>
          </cell>
          <cell r="D2187">
            <v>2</v>
          </cell>
          <cell r="E2187">
            <v>60000</v>
          </cell>
          <cell r="F2187">
            <v>120000</v>
          </cell>
        </row>
        <row r="2188">
          <cell r="B2188" t="str">
            <v>4mm2 Cu wire to panels, rack, security points</v>
          </cell>
          <cell r="C2188" t="str">
            <v>nr</v>
          </cell>
          <cell r="D2188">
            <v>15</v>
          </cell>
          <cell r="E2188">
            <v>40000</v>
          </cell>
          <cell r="F2188">
            <v>600000</v>
          </cell>
        </row>
        <row r="2189">
          <cell r="B2189" t="str">
            <v>2.5mm2 Cu wire to power points</v>
          </cell>
          <cell r="C2189" t="str">
            <v>nr</v>
          </cell>
          <cell r="D2189">
            <v>4</v>
          </cell>
          <cell r="E2189">
            <v>30000</v>
          </cell>
          <cell r="F2189">
            <v>120000</v>
          </cell>
        </row>
        <row r="2190">
          <cell r="B2190">
            <v>0</v>
          </cell>
          <cell r="C2190">
            <v>0</v>
          </cell>
          <cell r="D2190">
            <v>0</v>
          </cell>
          <cell r="E2190">
            <v>0</v>
          </cell>
          <cell r="F2190">
            <v>0</v>
          </cell>
        </row>
        <row r="2191">
          <cell r="B2191" t="str">
            <v>Total carried forward</v>
          </cell>
          <cell r="C2191">
            <v>0</v>
          </cell>
          <cell r="D2191">
            <v>0</v>
          </cell>
          <cell r="E2191">
            <v>0</v>
          </cell>
          <cell r="F2191">
            <v>142489428</v>
          </cell>
        </row>
        <row r="2192">
          <cell r="B2192" t="str">
            <v>Total brought forward</v>
          </cell>
          <cell r="C2192">
            <v>0</v>
          </cell>
          <cell r="D2192">
            <v>0</v>
          </cell>
          <cell r="E2192">
            <v>0</v>
          </cell>
          <cell r="F2192">
            <v>142489428</v>
          </cell>
        </row>
        <row r="2193">
          <cell r="B2193" t="str">
            <v>CLOSED CIRCUIT TELEVISION</v>
          </cell>
          <cell r="C2193">
            <v>0</v>
          </cell>
          <cell r="D2193">
            <v>0</v>
          </cell>
          <cell r="E2193">
            <v>0</v>
          </cell>
          <cell r="F2193">
            <v>0</v>
          </cell>
        </row>
        <row r="2194">
          <cell r="B2194" t="str">
            <v>IP66 4.7mm POE Bullet camera complete with smart detection, IR Filter, Smart detection, Video compression as to HIK Vision manufacture, or approved equivalent.</v>
          </cell>
          <cell r="C2194" t="str">
            <v>nr</v>
          </cell>
          <cell r="D2194">
            <v>1</v>
          </cell>
          <cell r="E2194">
            <v>273600</v>
          </cell>
          <cell r="F2194">
            <v>273600</v>
          </cell>
        </row>
        <row r="2195">
          <cell r="B2195" t="str">
            <v xml:space="preserve">Camera points to be connected complete and ready from Cameras to ports in the nearest POE data switch using Cat. 7 UTP cable in radial circuits, drawn in uPVC flush conduits, as per drawings. </v>
          </cell>
          <cell r="C2195" t="str">
            <v>nr</v>
          </cell>
          <cell r="D2195">
            <v>1</v>
          </cell>
          <cell r="E2195">
            <v>27360</v>
          </cell>
          <cell r="F2195">
            <v>27360</v>
          </cell>
        </row>
        <row r="2196">
          <cell r="B2196" t="str">
            <v>MECHANICAL VENTILATION</v>
          </cell>
          <cell r="C2196">
            <v>0</v>
          </cell>
          <cell r="D2196">
            <v>0</v>
          </cell>
          <cell r="E2196">
            <v>0</v>
          </cell>
          <cell r="F2196">
            <v>0</v>
          </cell>
        </row>
        <row r="2197">
          <cell r="B2197" t="str">
            <v xml:space="preserve">Low pressure flexible ductwork including brackets and clamps supported from trusses above </v>
          </cell>
          <cell r="C2197">
            <v>0</v>
          </cell>
          <cell r="D2197">
            <v>0</v>
          </cell>
          <cell r="E2197">
            <v>0</v>
          </cell>
          <cell r="F2197">
            <v>0</v>
          </cell>
        </row>
        <row r="2198">
          <cell r="B2198" t="str">
            <v>250mm diameter round uninsulated flexible ductwork, including flexible connections, duct hangers, supports, and anti-vibration mountings etc. complete.</v>
          </cell>
          <cell r="C2198" t="str">
            <v>lm</v>
          </cell>
          <cell r="D2198">
            <v>9</v>
          </cell>
          <cell r="E2198">
            <v>48000</v>
          </cell>
          <cell r="F2198">
            <v>432000</v>
          </cell>
        </row>
        <row r="2199">
          <cell r="B2199" t="str">
            <v xml:space="preserve">Inline centrifugal type exhaust fans systems Greenheck inline type exhaust fans </v>
          </cell>
          <cell r="C2199">
            <v>0</v>
          </cell>
          <cell r="D2199">
            <v>0</v>
          </cell>
          <cell r="E2199">
            <v>0</v>
          </cell>
          <cell r="F2199" t="str">
            <v/>
          </cell>
        </row>
        <row r="2200">
          <cell r="B2200" t="str">
            <v>Exhaust air fan, with a flowrate of 700CFM complete with a low pressure switch of 350LPS incluing all fixings and brackets as per layouts and mechanical schedule.</v>
          </cell>
          <cell r="C2200" t="str">
            <v>nr</v>
          </cell>
          <cell r="D2200">
            <v>3</v>
          </cell>
          <cell r="E2200">
            <v>250000</v>
          </cell>
          <cell r="F2200">
            <v>750000</v>
          </cell>
        </row>
        <row r="2201">
          <cell r="B2201" t="str">
            <v xml:space="preserve">Europair fixed louvre units fixed to brickwork or concrete </v>
          </cell>
          <cell r="C2201">
            <v>0</v>
          </cell>
          <cell r="D2201">
            <v>0</v>
          </cell>
          <cell r="E2201">
            <v>0</v>
          </cell>
          <cell r="F2201" t="str">
            <v/>
          </cell>
        </row>
        <row r="2202">
          <cell r="B2202" t="str">
            <v>Weather louvre 300 x 300mm to suit exhaust fan with a flowrate 700CFM complete</v>
          </cell>
          <cell r="C2202" t="str">
            <v>nr</v>
          </cell>
          <cell r="D2202">
            <v>3</v>
          </cell>
          <cell r="E2202">
            <v>64000</v>
          </cell>
          <cell r="F2202">
            <v>192000</v>
          </cell>
        </row>
        <row r="2203">
          <cell r="B2203" t="str">
            <v xml:space="preserve">Europair air grilles fixed to brickwork or concrete </v>
          </cell>
          <cell r="C2203">
            <v>0</v>
          </cell>
          <cell r="D2203">
            <v>0</v>
          </cell>
          <cell r="E2203">
            <v>0</v>
          </cell>
          <cell r="F2203" t="str">
            <v/>
          </cell>
        </row>
        <row r="2204">
          <cell r="B2204" t="str">
            <v>Extract air grilles, 200 x 200mm with a flowrate 700CFM</v>
          </cell>
          <cell r="C2204" t="str">
            <v>nr</v>
          </cell>
          <cell r="D2204">
            <v>3</v>
          </cell>
          <cell r="E2204">
            <v>75000</v>
          </cell>
          <cell r="F2204">
            <v>225000</v>
          </cell>
        </row>
        <row r="2205">
          <cell r="B2205" t="str">
            <v xml:space="preserve">Other Services </v>
          </cell>
          <cell r="C2205">
            <v>0</v>
          </cell>
          <cell r="D2205">
            <v>0</v>
          </cell>
          <cell r="E2205">
            <v>0</v>
          </cell>
          <cell r="F2205" t="str">
            <v/>
          </cell>
        </row>
        <row r="2206">
          <cell r="B2206" t="str">
            <v>All associated electrical work complete, including control panels, cabling, conduits, cable trays, support steelwork etc.</v>
          </cell>
          <cell r="C2206" t="str">
            <v>nr</v>
          </cell>
          <cell r="D2206">
            <v>9</v>
          </cell>
          <cell r="E2206">
            <v>101000</v>
          </cell>
          <cell r="F2206">
            <v>909000</v>
          </cell>
        </row>
        <row r="2207">
          <cell r="B2207">
            <v>0</v>
          </cell>
          <cell r="C2207">
            <v>0</v>
          </cell>
          <cell r="D2207">
            <v>0</v>
          </cell>
          <cell r="E2207">
            <v>0</v>
          </cell>
          <cell r="F2207">
            <v>0</v>
          </cell>
        </row>
        <row r="2208">
          <cell r="B2208">
            <v>0</v>
          </cell>
          <cell r="C2208">
            <v>0</v>
          </cell>
          <cell r="D2208">
            <v>0</v>
          </cell>
          <cell r="E2208">
            <v>0</v>
          </cell>
          <cell r="F2208">
            <v>0</v>
          </cell>
        </row>
        <row r="2209">
          <cell r="B2209">
            <v>0</v>
          </cell>
          <cell r="C2209">
            <v>0</v>
          </cell>
          <cell r="D2209">
            <v>0</v>
          </cell>
          <cell r="E2209">
            <v>0</v>
          </cell>
          <cell r="F2209">
            <v>0</v>
          </cell>
        </row>
        <row r="2210">
          <cell r="B2210">
            <v>0</v>
          </cell>
          <cell r="C2210">
            <v>0</v>
          </cell>
          <cell r="D2210">
            <v>0</v>
          </cell>
          <cell r="E2210">
            <v>0</v>
          </cell>
          <cell r="F2210">
            <v>0</v>
          </cell>
        </row>
        <row r="2211">
          <cell r="B2211">
            <v>0</v>
          </cell>
          <cell r="C2211">
            <v>0</v>
          </cell>
          <cell r="D2211">
            <v>0</v>
          </cell>
          <cell r="E2211">
            <v>0</v>
          </cell>
          <cell r="F2211">
            <v>0</v>
          </cell>
        </row>
        <row r="2212">
          <cell r="B2212">
            <v>0</v>
          </cell>
          <cell r="C2212">
            <v>0</v>
          </cell>
          <cell r="D2212">
            <v>0</v>
          </cell>
          <cell r="E2212">
            <v>0</v>
          </cell>
          <cell r="F2212">
            <v>0</v>
          </cell>
        </row>
        <row r="2213">
          <cell r="B2213" t="str">
            <v>Total carried forward</v>
          </cell>
          <cell r="C2213">
            <v>0</v>
          </cell>
          <cell r="D2213">
            <v>0</v>
          </cell>
          <cell r="E2213">
            <v>0</v>
          </cell>
          <cell r="F2213">
            <v>145298388</v>
          </cell>
        </row>
        <row r="2214">
          <cell r="B2214" t="str">
            <v>Total brought forward</v>
          </cell>
          <cell r="C2214">
            <v>0</v>
          </cell>
          <cell r="D2214">
            <v>0</v>
          </cell>
          <cell r="E2214">
            <v>0</v>
          </cell>
          <cell r="F2214">
            <v>145298388</v>
          </cell>
        </row>
        <row r="2215">
          <cell r="B2215" t="str">
            <v>STRUCTURAL EARTHING SYSTEM</v>
          </cell>
          <cell r="C2215">
            <v>0</v>
          </cell>
          <cell r="D2215">
            <v>0</v>
          </cell>
          <cell r="E2215">
            <v>0</v>
          </cell>
          <cell r="F2215" t="str">
            <v/>
          </cell>
        </row>
        <row r="2216">
          <cell r="B2216" t="str">
            <v>Allow for additional an earthing system for the building structural steel reinforement bars.</v>
          </cell>
          <cell r="C2216">
            <v>0</v>
          </cell>
          <cell r="D2216">
            <v>0</v>
          </cell>
          <cell r="E2216">
            <v>0</v>
          </cell>
          <cell r="F2216" t="str">
            <v/>
          </cell>
        </row>
        <row r="2217">
          <cell r="B2217" t="str">
            <v>Braided Copper Cable (50mm2 Ref # 117072)</v>
          </cell>
          <cell r="C2217" t="str">
            <v>m</v>
          </cell>
          <cell r="D2217">
            <v>36</v>
          </cell>
          <cell r="E2217">
            <v>19200</v>
          </cell>
          <cell r="F2217">
            <v>691200</v>
          </cell>
        </row>
        <row r="2218">
          <cell r="B2218" t="str">
            <v>Electrode ground rod connection - 14mm Ref # 115055</v>
          </cell>
          <cell r="C2218" t="str">
            <v>nr</v>
          </cell>
          <cell r="D2218">
            <v>6</v>
          </cell>
          <cell r="E2218">
            <v>115200</v>
          </cell>
          <cell r="F2218">
            <v>691200</v>
          </cell>
        </row>
        <row r="2219">
          <cell r="B2219" t="str">
            <v>Copper - plated steel grounding rods 2m x 14mm Ref # 252029</v>
          </cell>
          <cell r="C2219" t="str">
            <v>nr</v>
          </cell>
          <cell r="D2219">
            <v>6</v>
          </cell>
          <cell r="E2219">
            <v>48000</v>
          </cell>
          <cell r="F2219">
            <v>288000</v>
          </cell>
        </row>
        <row r="2220">
          <cell r="B2220" t="str">
            <v>SOLAR SYSTEM</v>
          </cell>
          <cell r="C2220">
            <v>0</v>
          </cell>
          <cell r="D2220">
            <v>0</v>
          </cell>
          <cell r="E2220">
            <v>0</v>
          </cell>
          <cell r="F2220" t="str">
            <v/>
          </cell>
        </row>
        <row r="2221">
          <cell r="B2221" t="str">
            <v>Supply and install the solar system below complete with all necessary accessories. Lightning protection shall be provided for the solar PV system and the entire structure. The inverters shall be protected by appropriately rated surge arrestors on the DC side. Surge arrestors be installed on the AC side. Structures and PV module frames shall be properly grounded.</v>
          </cell>
          <cell r="C2221">
            <v>0</v>
          </cell>
          <cell r="D2221">
            <v>0</v>
          </cell>
          <cell r="E2221">
            <v>0</v>
          </cell>
          <cell r="F2221">
            <v>0</v>
          </cell>
        </row>
        <row r="2222">
          <cell r="B2222" t="str">
            <v>8kW SOLAR / INVERTER SYSTEM</v>
          </cell>
          <cell r="C2222">
            <v>0</v>
          </cell>
          <cell r="D2222">
            <v>0</v>
          </cell>
          <cell r="E2222">
            <v>0</v>
          </cell>
          <cell r="F2222">
            <v>0</v>
          </cell>
        </row>
        <row r="2223">
          <cell r="B2223" t="str">
            <v>300 Watt 24 Volt Monocrystalline solar module as Victron SPM033002400, or Sunpower, or LG, or approved equivalent including:-</v>
          </cell>
          <cell r="C2223" t="str">
            <v>nr</v>
          </cell>
          <cell r="D2223">
            <v>25</v>
          </cell>
          <cell r="E2223">
            <v>500000</v>
          </cell>
          <cell r="F2223">
            <v>12500000</v>
          </cell>
        </row>
        <row r="2224">
          <cell r="B2224" t="str">
            <v>• PVC ducts with clambs, accessories , supports &amp;labels suitable to be installed under the PV arrays.
• Solar DC cables appropriately sized to connect the PV solar cells together and to the inverter directly to have a complete operational circuit with all conduits, clamps , trays and cable end terminations which shall be DC plug and socket connectors . The DC cables must be sized in accordance with the installation requirements applicable on site, the allowable voltage drop for DC cables between PV Arrays and inverter less than 1%.
• Hot galvanized cable trays appropriately sized, Ventilated or Perforated type with cover for outdoor use to protect the DC cables from the PV cells to the battery room and inside the room, complete with all needed clamps, accessories, screws, labels to complete the job</v>
          </cell>
          <cell r="C2224">
            <v>0</v>
          </cell>
          <cell r="D2224">
            <v>0</v>
          </cell>
          <cell r="E2224">
            <v>0</v>
          </cell>
          <cell r="F2224">
            <v>0</v>
          </cell>
        </row>
        <row r="2225">
          <cell r="B2225" t="str">
            <v>8kW / 415V pure sinewave grid-tied inverter, as Outback (Model: FlexPowerThree), or Tripplite, or  Victron, or Sunpower, or LG, or approved equivalent.</v>
          </cell>
          <cell r="C2225" t="str">
            <v>nr</v>
          </cell>
          <cell r="D2225">
            <v>1</v>
          </cell>
          <cell r="E2225">
            <v>14008302</v>
          </cell>
          <cell r="F2225">
            <v>14008302</v>
          </cell>
        </row>
        <row r="2226">
          <cell r="B2226" t="str">
            <v>Total carried forward</v>
          </cell>
          <cell r="C2226">
            <v>0</v>
          </cell>
          <cell r="D2226">
            <v>0</v>
          </cell>
          <cell r="E2226">
            <v>0</v>
          </cell>
          <cell r="F2226">
            <v>173477090</v>
          </cell>
        </row>
        <row r="2227">
          <cell r="B2227" t="str">
            <v>Total brought forward</v>
          </cell>
          <cell r="C2227">
            <v>0</v>
          </cell>
          <cell r="D2227">
            <v>0</v>
          </cell>
          <cell r="E2227">
            <v>0</v>
          </cell>
          <cell r="F2227">
            <v>173477090</v>
          </cell>
        </row>
        <row r="2228">
          <cell r="B2228" t="str">
            <v xml:space="preserve">24V Battery System, complete with mounting rack, Gel Type, Deep cycle maintenance free batteries (200Ah C10 capacity strings), with a design life of minimum 10 years, as Sonnenchein, Vision, Gaston or approved equal </v>
          </cell>
          <cell r="C2228" t="str">
            <v>nr</v>
          </cell>
          <cell r="D2228">
            <v>25</v>
          </cell>
          <cell r="E2228">
            <v>475571.25</v>
          </cell>
          <cell r="F2228">
            <v>11889281.25</v>
          </cell>
        </row>
        <row r="2229">
          <cell r="B2229" t="str">
            <v>PV Mounting structure: Supply and install Module mounting structure from hot galvanized steel profile foundation OR Aluminium profile structures suitable to the dimension of selected PV modules and PV numbers, the mounting provides a fixed inclination of the modules 30 degree with vertical supports, plates, screws and casting concrete foundations B250 (300 x 300 x 3000mm) for each leg, the structure profile includes bracing and double hot galvanized angles for dividers.</v>
          </cell>
          <cell r="C2229" t="str">
            <v>nr</v>
          </cell>
          <cell r="D2229">
            <v>25</v>
          </cell>
          <cell r="E2229">
            <v>150000</v>
          </cell>
          <cell r="F2229">
            <v>3750000</v>
          </cell>
        </row>
        <row r="2230">
          <cell r="B2230" t="str">
            <v>Earthing System For Battery Banks and PV Solar System: Supply,install,connect and operate complete independent earthing system for Battery Banks system, must be separated of the main earthing system to obtain 2 ohm max resistance. the item includes (2 copper electrodes 15mm2 driven into ground, manholes with iron cover, earth joints, clamps, ducts , conduits and 50 mm2 flexible earthing copper wires and cables from the Negative bus bar in the battery fuse box to the electrode to complete the system as specifications and supervisor engineer instruction’s and approval.</v>
          </cell>
          <cell r="C2230" t="str">
            <v>item</v>
          </cell>
          <cell r="D2230">
            <v>1</v>
          </cell>
          <cell r="E2230">
            <v>1500000</v>
          </cell>
          <cell r="F2230">
            <v>1500000</v>
          </cell>
        </row>
        <row r="2231">
          <cell r="B2231">
            <v>0</v>
          </cell>
          <cell r="C2231">
            <v>0</v>
          </cell>
          <cell r="D2231">
            <v>0</v>
          </cell>
          <cell r="E2231">
            <v>0</v>
          </cell>
          <cell r="F2231">
            <v>0</v>
          </cell>
        </row>
        <row r="2232">
          <cell r="B2232">
            <v>0</v>
          </cell>
          <cell r="C2232">
            <v>0</v>
          </cell>
          <cell r="D2232">
            <v>0</v>
          </cell>
          <cell r="E2232">
            <v>0</v>
          </cell>
          <cell r="F2232">
            <v>0</v>
          </cell>
        </row>
        <row r="2233">
          <cell r="B2233">
            <v>0</v>
          </cell>
          <cell r="C2233">
            <v>0</v>
          </cell>
          <cell r="D2233">
            <v>0</v>
          </cell>
          <cell r="E2233">
            <v>0</v>
          </cell>
          <cell r="F2233">
            <v>0</v>
          </cell>
        </row>
        <row r="2234">
          <cell r="B2234">
            <v>0</v>
          </cell>
          <cell r="C2234">
            <v>0</v>
          </cell>
          <cell r="D2234">
            <v>0</v>
          </cell>
          <cell r="E2234">
            <v>0</v>
          </cell>
          <cell r="F2234">
            <v>0</v>
          </cell>
        </row>
        <row r="2235">
          <cell r="B2235">
            <v>0</v>
          </cell>
          <cell r="C2235">
            <v>0</v>
          </cell>
          <cell r="D2235">
            <v>0</v>
          </cell>
          <cell r="E2235">
            <v>0</v>
          </cell>
          <cell r="F2235">
            <v>0</v>
          </cell>
        </row>
        <row r="2236">
          <cell r="B2236">
            <v>0</v>
          </cell>
          <cell r="C2236">
            <v>0</v>
          </cell>
          <cell r="D2236">
            <v>0</v>
          </cell>
          <cell r="E2236">
            <v>0</v>
          </cell>
          <cell r="F2236">
            <v>0</v>
          </cell>
        </row>
        <row r="2237">
          <cell r="B2237">
            <v>0</v>
          </cell>
          <cell r="C2237">
            <v>0</v>
          </cell>
          <cell r="D2237">
            <v>0</v>
          </cell>
          <cell r="E2237">
            <v>0</v>
          </cell>
          <cell r="F2237">
            <v>0</v>
          </cell>
        </row>
        <row r="2238">
          <cell r="B2238">
            <v>0</v>
          </cell>
          <cell r="C2238">
            <v>0</v>
          </cell>
          <cell r="D2238">
            <v>0</v>
          </cell>
          <cell r="E2238">
            <v>0</v>
          </cell>
          <cell r="F2238">
            <v>0</v>
          </cell>
        </row>
        <row r="2239">
          <cell r="B2239">
            <v>0</v>
          </cell>
          <cell r="C2239">
            <v>0</v>
          </cell>
          <cell r="D2239">
            <v>0</v>
          </cell>
          <cell r="E2239">
            <v>0</v>
          </cell>
          <cell r="F2239">
            <v>0</v>
          </cell>
        </row>
        <row r="2240">
          <cell r="B2240">
            <v>0</v>
          </cell>
          <cell r="C2240">
            <v>0</v>
          </cell>
          <cell r="D2240">
            <v>0</v>
          </cell>
          <cell r="E2240">
            <v>0</v>
          </cell>
          <cell r="F2240">
            <v>0</v>
          </cell>
        </row>
        <row r="2241">
          <cell r="B2241">
            <v>0</v>
          </cell>
          <cell r="C2241">
            <v>0</v>
          </cell>
          <cell r="D2241">
            <v>0</v>
          </cell>
          <cell r="E2241">
            <v>0</v>
          </cell>
          <cell r="F2241">
            <v>0</v>
          </cell>
        </row>
        <row r="2242">
          <cell r="B2242">
            <v>0</v>
          </cell>
          <cell r="C2242">
            <v>0</v>
          </cell>
          <cell r="D2242">
            <v>0</v>
          </cell>
          <cell r="E2242">
            <v>0</v>
          </cell>
          <cell r="F2242">
            <v>0</v>
          </cell>
        </row>
        <row r="2243">
          <cell r="B2243">
            <v>0</v>
          </cell>
          <cell r="C2243">
            <v>0</v>
          </cell>
          <cell r="D2243">
            <v>0</v>
          </cell>
          <cell r="E2243">
            <v>0</v>
          </cell>
          <cell r="F2243">
            <v>0</v>
          </cell>
        </row>
        <row r="2244">
          <cell r="B2244">
            <v>0</v>
          </cell>
          <cell r="C2244">
            <v>0</v>
          </cell>
          <cell r="D2244">
            <v>0</v>
          </cell>
          <cell r="E2244">
            <v>0</v>
          </cell>
          <cell r="F2244">
            <v>0</v>
          </cell>
        </row>
        <row r="2245">
          <cell r="B2245">
            <v>0</v>
          </cell>
          <cell r="C2245">
            <v>0</v>
          </cell>
          <cell r="D2245">
            <v>0</v>
          </cell>
          <cell r="E2245">
            <v>0</v>
          </cell>
          <cell r="F2245">
            <v>0</v>
          </cell>
        </row>
        <row r="2246">
          <cell r="B2246">
            <v>0</v>
          </cell>
          <cell r="C2246">
            <v>0</v>
          </cell>
          <cell r="D2246">
            <v>0</v>
          </cell>
          <cell r="E2246">
            <v>0</v>
          </cell>
          <cell r="F2246">
            <v>0</v>
          </cell>
        </row>
        <row r="2247">
          <cell r="B2247">
            <v>0</v>
          </cell>
          <cell r="C2247">
            <v>0</v>
          </cell>
          <cell r="D2247">
            <v>0</v>
          </cell>
          <cell r="E2247">
            <v>0</v>
          </cell>
          <cell r="F2247">
            <v>0</v>
          </cell>
        </row>
        <row r="2248">
          <cell r="B2248">
            <v>0</v>
          </cell>
          <cell r="C2248">
            <v>0</v>
          </cell>
          <cell r="D2248">
            <v>0</v>
          </cell>
          <cell r="E2248">
            <v>0</v>
          </cell>
          <cell r="F2248">
            <v>0</v>
          </cell>
        </row>
        <row r="2249">
          <cell r="B2249" t="str">
            <v>TOTAL SERIES Nr. 2 300 LAUNDRY BUILDING TO SUMMARY</v>
          </cell>
          <cell r="C2249">
            <v>0</v>
          </cell>
          <cell r="D2249">
            <v>0</v>
          </cell>
          <cell r="E2249">
            <v>0</v>
          </cell>
          <cell r="F2249">
            <v>190616371.25</v>
          </cell>
        </row>
        <row r="2250">
          <cell r="B2250" t="str">
            <v>SERIES Nr. 2 500 MAINTENANCE BUILDINGS - 6Nr.</v>
          </cell>
          <cell r="C2250">
            <v>0</v>
          </cell>
          <cell r="D2250">
            <v>0</v>
          </cell>
          <cell r="E2250">
            <v>0</v>
          </cell>
          <cell r="F2250">
            <v>0</v>
          </cell>
        </row>
        <row r="2251">
          <cell r="B2251" t="str">
            <v>The following works in 6Nr. Maintenance Buildings.</v>
          </cell>
          <cell r="C2251">
            <v>0</v>
          </cell>
          <cell r="D2251">
            <v>0</v>
          </cell>
          <cell r="E2251">
            <v>0</v>
          </cell>
          <cell r="F2251">
            <v>0</v>
          </cell>
        </row>
        <row r="2252">
          <cell r="B2252" t="str">
            <v>EXCAVATIONS AND EARTHWORKS</v>
          </cell>
          <cell r="C2252">
            <v>0</v>
          </cell>
          <cell r="D2252">
            <v>0</v>
          </cell>
          <cell r="E2252">
            <v>0</v>
          </cell>
          <cell r="F2252">
            <v>0</v>
          </cell>
        </row>
        <row r="2253">
          <cell r="B2253" t="str">
            <v>Excavations and earthworks: the bidder to note that the rates are to be inclusive of working space, planking and strutting and keeping excavations free from all water.</v>
          </cell>
          <cell r="C2253">
            <v>0</v>
          </cell>
          <cell r="D2253">
            <v>0</v>
          </cell>
          <cell r="E2253">
            <v>0</v>
          </cell>
          <cell r="F2253">
            <v>0</v>
          </cell>
        </row>
        <row r="2254">
          <cell r="B2254" t="str">
            <v>Excavating trenches to receive retaining foundations and the like commencing from reduced level: not exceeding 1.5m deep</v>
          </cell>
          <cell r="C2254" t="str">
            <v>m3</v>
          </cell>
          <cell r="D2254">
            <v>42</v>
          </cell>
          <cell r="E2254">
            <v>3900</v>
          </cell>
          <cell r="F2254">
            <v>163800</v>
          </cell>
        </row>
        <row r="2255">
          <cell r="B2255" t="str">
            <v>Excavating pits for pad foundations; commencing from reduced level: not exceeding 1.5m deep</v>
          </cell>
          <cell r="C2255" t="str">
            <v>m3</v>
          </cell>
          <cell r="D2255">
            <v>12</v>
          </cell>
          <cell r="E2255">
            <v>3900</v>
          </cell>
          <cell r="F2255">
            <v>46800</v>
          </cell>
        </row>
        <row r="2256">
          <cell r="B2256" t="str">
            <v>DISPOSAL</v>
          </cell>
          <cell r="C2256">
            <v>0</v>
          </cell>
          <cell r="D2256">
            <v>0</v>
          </cell>
          <cell r="E2256">
            <v>0</v>
          </cell>
          <cell r="F2256" t="str">
            <v/>
          </cell>
        </row>
        <row r="2257">
          <cell r="B2257" t="str">
            <v>Return, fill and ram selected excavated materials around foundations.</v>
          </cell>
          <cell r="C2257" t="str">
            <v>m3</v>
          </cell>
          <cell r="D2257">
            <v>36</v>
          </cell>
          <cell r="E2257">
            <v>4500</v>
          </cell>
          <cell r="F2257">
            <v>162000</v>
          </cell>
        </row>
        <row r="2258">
          <cell r="B2258" t="str">
            <v>Load, cart, deposit and spread surplus excavated material to Contractor obtained dump site and approved by the local authority.</v>
          </cell>
          <cell r="C2258" t="str">
            <v>m3</v>
          </cell>
          <cell r="D2258">
            <v>18</v>
          </cell>
          <cell r="E2258">
            <v>4500</v>
          </cell>
          <cell r="F2258">
            <v>81000</v>
          </cell>
        </row>
        <row r="2259">
          <cell r="B2259" t="str">
            <v>FILLING</v>
          </cell>
          <cell r="C2259">
            <v>0</v>
          </cell>
          <cell r="D2259">
            <v>0</v>
          </cell>
          <cell r="E2259">
            <v>0</v>
          </cell>
          <cell r="F2259" t="str">
            <v/>
          </cell>
        </row>
        <row r="2260">
          <cell r="B2260" t="str">
            <v>200mm thick compacted hardcore filling to make up levels; consolidated under floors; including 50mm thick sand blinding.</v>
          </cell>
          <cell r="C2260" t="str">
            <v>m2</v>
          </cell>
          <cell r="D2260">
            <v>402</v>
          </cell>
          <cell r="E2260">
            <v>6500</v>
          </cell>
          <cell r="F2260">
            <v>2613000</v>
          </cell>
        </row>
        <row r="2261">
          <cell r="B2261" t="str">
            <v>200mm selected sub-base in maximum 150mm layers and compacted to 98% Mod AASHTO density ± 2%</v>
          </cell>
          <cell r="C2261" t="str">
            <v>m2</v>
          </cell>
          <cell r="D2261">
            <v>402</v>
          </cell>
          <cell r="E2261">
            <v>4240</v>
          </cell>
          <cell r="F2261">
            <v>1704480</v>
          </cell>
        </row>
        <row r="2262">
          <cell r="B2262" t="str">
            <v>CONCRETE WORK</v>
          </cell>
          <cell r="C2262">
            <v>0</v>
          </cell>
          <cell r="D2262">
            <v>0</v>
          </cell>
          <cell r="E2262">
            <v>0</v>
          </cell>
          <cell r="F2262">
            <v>0</v>
          </cell>
        </row>
        <row r="2263">
          <cell r="B2263" t="str">
            <v>Plain in-situ concrete; 15MPa</v>
          </cell>
          <cell r="C2263">
            <v>0</v>
          </cell>
          <cell r="D2263">
            <v>0</v>
          </cell>
          <cell r="E2263">
            <v>0</v>
          </cell>
          <cell r="F2263">
            <v>0</v>
          </cell>
        </row>
        <row r="2264">
          <cell r="B2264" t="str">
            <v>Blinding to foundations</v>
          </cell>
          <cell r="C2264" t="str">
            <v>m3</v>
          </cell>
          <cell r="D2264">
            <v>6</v>
          </cell>
          <cell r="E2264">
            <v>140000</v>
          </cell>
          <cell r="F2264">
            <v>840000</v>
          </cell>
        </row>
        <row r="2265">
          <cell r="B2265" t="str">
            <v>Reinforced in-situ concrete; 30MPa</v>
          </cell>
          <cell r="C2265">
            <v>0</v>
          </cell>
          <cell r="D2265">
            <v>0</v>
          </cell>
          <cell r="E2265">
            <v>0</v>
          </cell>
          <cell r="F2265">
            <v>0</v>
          </cell>
        </row>
        <row r="2266">
          <cell r="B2266" t="str">
            <v>Footings</v>
          </cell>
          <cell r="C2266" t="str">
            <v>m3</v>
          </cell>
          <cell r="D2266">
            <v>6</v>
          </cell>
          <cell r="E2266">
            <v>180000</v>
          </cell>
          <cell r="F2266">
            <v>1080000</v>
          </cell>
        </row>
        <row r="2267">
          <cell r="B2267" t="str">
            <v>Continous footings</v>
          </cell>
          <cell r="C2267" t="str">
            <v>m3</v>
          </cell>
          <cell r="D2267">
            <v>12</v>
          </cell>
          <cell r="E2267">
            <v>180000</v>
          </cell>
          <cell r="F2267">
            <v>2160000</v>
          </cell>
        </row>
        <row r="2268">
          <cell r="B2268" t="str">
            <v>Plinth columns</v>
          </cell>
          <cell r="C2268" t="str">
            <v>m3</v>
          </cell>
          <cell r="D2268">
            <v>6</v>
          </cell>
          <cell r="E2268">
            <v>180000</v>
          </cell>
          <cell r="F2268">
            <v>1080000</v>
          </cell>
        </row>
        <row r="2269">
          <cell r="B2269" t="str">
            <v>Columns</v>
          </cell>
          <cell r="C2269" t="str">
            <v>m3</v>
          </cell>
          <cell r="D2269">
            <v>18</v>
          </cell>
          <cell r="E2269">
            <v>180000</v>
          </cell>
          <cell r="F2269">
            <v>3240000</v>
          </cell>
        </row>
        <row r="2270">
          <cell r="B2270" t="str">
            <v>Slab on grade</v>
          </cell>
          <cell r="C2270" t="str">
            <v>m3</v>
          </cell>
          <cell r="D2270">
            <v>60</v>
          </cell>
          <cell r="E2270">
            <v>180000</v>
          </cell>
          <cell r="F2270">
            <v>10800000</v>
          </cell>
        </row>
        <row r="2271">
          <cell r="B2271" t="str">
            <v>Elevated slab</v>
          </cell>
          <cell r="C2271" t="str">
            <v>m3</v>
          </cell>
          <cell r="D2271">
            <v>42</v>
          </cell>
          <cell r="E2271">
            <v>180000</v>
          </cell>
          <cell r="F2271">
            <v>7560000</v>
          </cell>
        </row>
        <row r="2272">
          <cell r="B2272" t="str">
            <v>Beams</v>
          </cell>
          <cell r="C2272" t="str">
            <v>m3</v>
          </cell>
          <cell r="D2272">
            <v>18</v>
          </cell>
          <cell r="E2272">
            <v>180000</v>
          </cell>
          <cell r="F2272">
            <v>3240000</v>
          </cell>
        </row>
        <row r="2273">
          <cell r="B2273">
            <v>0</v>
          </cell>
          <cell r="C2273">
            <v>0</v>
          </cell>
          <cell r="D2273">
            <v>0</v>
          </cell>
          <cell r="E2273">
            <v>0</v>
          </cell>
          <cell r="F2273">
            <v>0</v>
          </cell>
        </row>
        <row r="2274">
          <cell r="B2274" t="str">
            <v>Total carried forward</v>
          </cell>
          <cell r="C2274">
            <v>0</v>
          </cell>
          <cell r="D2274">
            <v>0</v>
          </cell>
          <cell r="E2274">
            <v>0</v>
          </cell>
          <cell r="F2274">
            <v>34771080</v>
          </cell>
        </row>
        <row r="2275">
          <cell r="B2275" t="str">
            <v>Total brought forward</v>
          </cell>
          <cell r="C2275">
            <v>0</v>
          </cell>
          <cell r="D2275">
            <v>0</v>
          </cell>
          <cell r="E2275">
            <v>0</v>
          </cell>
          <cell r="F2275">
            <v>34771080</v>
          </cell>
        </row>
        <row r="2276">
          <cell r="B2276" t="str">
            <v>FORMWORK</v>
          </cell>
          <cell r="C2276">
            <v>0</v>
          </cell>
          <cell r="D2276">
            <v>0</v>
          </cell>
          <cell r="E2276">
            <v>0</v>
          </cell>
          <cell r="F2276">
            <v>0</v>
          </cell>
        </row>
        <row r="2277">
          <cell r="B2277" t="str">
            <v>Steel lined formwork;</v>
          </cell>
          <cell r="C2277">
            <v>0</v>
          </cell>
          <cell r="D2277">
            <v>0</v>
          </cell>
          <cell r="E2277">
            <v>0</v>
          </cell>
          <cell r="F2277">
            <v>0</v>
          </cell>
        </row>
        <row r="2278">
          <cell r="B2278" t="str">
            <v>Footings</v>
          </cell>
          <cell r="C2278" t="str">
            <v>m2</v>
          </cell>
          <cell r="D2278">
            <v>12</v>
          </cell>
          <cell r="E2278">
            <v>9000</v>
          </cell>
          <cell r="F2278">
            <v>108000</v>
          </cell>
        </row>
        <row r="2279">
          <cell r="B2279" t="str">
            <v>Continous footings</v>
          </cell>
          <cell r="C2279" t="str">
            <v>m2</v>
          </cell>
          <cell r="D2279">
            <v>60</v>
          </cell>
          <cell r="E2279">
            <v>9000</v>
          </cell>
          <cell r="F2279">
            <v>540000</v>
          </cell>
        </row>
        <row r="2280">
          <cell r="B2280" t="str">
            <v>Plinth columns</v>
          </cell>
          <cell r="C2280" t="str">
            <v>m2</v>
          </cell>
          <cell r="D2280">
            <v>90</v>
          </cell>
          <cell r="E2280">
            <v>9000</v>
          </cell>
          <cell r="F2280">
            <v>810000</v>
          </cell>
        </row>
        <row r="2281">
          <cell r="B2281" t="str">
            <v>Columns</v>
          </cell>
          <cell r="C2281" t="str">
            <v>m2</v>
          </cell>
          <cell r="D2281">
            <v>264</v>
          </cell>
          <cell r="E2281">
            <v>9000</v>
          </cell>
          <cell r="F2281">
            <v>2376000</v>
          </cell>
        </row>
        <row r="2282">
          <cell r="B2282" t="str">
            <v>Elevated slab</v>
          </cell>
          <cell r="C2282" t="str">
            <v>m2</v>
          </cell>
          <cell r="D2282">
            <v>168</v>
          </cell>
          <cell r="E2282">
            <v>9000</v>
          </cell>
          <cell r="F2282">
            <v>1512000</v>
          </cell>
        </row>
        <row r="2283">
          <cell r="B2283" t="str">
            <v>Sides and soffites; beams</v>
          </cell>
          <cell r="C2283" t="str">
            <v>m2</v>
          </cell>
          <cell r="D2283">
            <v>240</v>
          </cell>
          <cell r="E2283">
            <v>9000</v>
          </cell>
          <cell r="F2283">
            <v>2160000</v>
          </cell>
        </row>
        <row r="2284">
          <cell r="B2284" t="str">
            <v>Edges; slab on grade 150 - 225mm high</v>
          </cell>
          <cell r="C2284" t="str">
            <v>m</v>
          </cell>
          <cell r="D2284">
            <v>228</v>
          </cell>
          <cell r="E2284">
            <v>3000</v>
          </cell>
          <cell r="F2284">
            <v>684000</v>
          </cell>
        </row>
        <row r="2285">
          <cell r="B2285" t="str">
            <v>REINFORCEMENT</v>
          </cell>
          <cell r="C2285">
            <v>0</v>
          </cell>
          <cell r="D2285">
            <v>0</v>
          </cell>
          <cell r="E2285">
            <v>0</v>
          </cell>
          <cell r="F2285">
            <v>0</v>
          </cell>
        </row>
        <row r="2286">
          <cell r="B2286"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2286">
            <v>0</v>
          </cell>
          <cell r="D2286">
            <v>0</v>
          </cell>
          <cell r="E2286">
            <v>0</v>
          </cell>
          <cell r="F2286">
            <v>0</v>
          </cell>
        </row>
        <row r="2287">
          <cell r="B2287" t="str">
            <v>16mm ø bars</v>
          </cell>
          <cell r="C2287" t="str">
            <v>kg</v>
          </cell>
          <cell r="D2287">
            <v>9870</v>
          </cell>
          <cell r="E2287">
            <v>1250</v>
          </cell>
          <cell r="F2287">
            <v>12337500</v>
          </cell>
        </row>
        <row r="2288">
          <cell r="B2288" t="str">
            <v>14mm ø bars</v>
          </cell>
          <cell r="C2288" t="str">
            <v>kg</v>
          </cell>
          <cell r="D2288">
            <v>4230</v>
          </cell>
          <cell r="E2288">
            <v>1250</v>
          </cell>
          <cell r="F2288">
            <v>5287500</v>
          </cell>
        </row>
        <row r="2289">
          <cell r="B2289" t="str">
            <v>10mm ø bars</v>
          </cell>
          <cell r="C2289" t="str">
            <v>kg</v>
          </cell>
          <cell r="D2289">
            <v>14100</v>
          </cell>
          <cell r="E2289">
            <v>1250</v>
          </cell>
          <cell r="F2289">
            <v>17625000</v>
          </cell>
        </row>
        <row r="2290">
          <cell r="B2290" t="str">
            <v>WATERPROOFING</v>
          </cell>
          <cell r="C2290">
            <v>0</v>
          </cell>
          <cell r="D2290">
            <v>0</v>
          </cell>
          <cell r="E2290">
            <v>0</v>
          </cell>
          <cell r="F2290">
            <v>0</v>
          </cell>
        </row>
        <row r="2291">
          <cell r="B2291" t="str">
            <v>DAMP-PROOF COURSES</v>
          </cell>
          <cell r="C2291">
            <v>0</v>
          </cell>
          <cell r="D2291">
            <v>0</v>
          </cell>
          <cell r="E2291">
            <v>0</v>
          </cell>
          <cell r="F2291" t="str">
            <v/>
          </cell>
        </row>
        <row r="2292">
          <cell r="B2292" t="str">
            <v>1000 gauge / 250 microns / 0.25mm thick polythene damp proof membrane; 300mm wide laps.</v>
          </cell>
          <cell r="C2292" t="str">
            <v>m2</v>
          </cell>
          <cell r="D2292">
            <v>402</v>
          </cell>
          <cell r="E2292">
            <v>1320</v>
          </cell>
          <cell r="F2292">
            <v>530640</v>
          </cell>
        </row>
        <row r="2293">
          <cell r="B2293" t="str">
            <v>Dense polythene damp proof course: horizontal; 230mm laps, bedded and jointed in gauge mortar (1:1:6).</v>
          </cell>
          <cell r="C2293">
            <v>0</v>
          </cell>
          <cell r="D2293">
            <v>0</v>
          </cell>
          <cell r="E2293">
            <v>0</v>
          </cell>
          <cell r="F2293" t="str">
            <v/>
          </cell>
        </row>
        <row r="2294">
          <cell r="B2294" t="str">
            <v>240mm wide</v>
          </cell>
          <cell r="C2294" t="str">
            <v>lm</v>
          </cell>
          <cell r="D2294">
            <v>150</v>
          </cell>
          <cell r="E2294">
            <v>4800</v>
          </cell>
          <cell r="F2294">
            <v>720000</v>
          </cell>
        </row>
        <row r="2295">
          <cell r="B2295" t="str">
            <v>"KÖSTER KBE Liquid Film" bitumen or approved equal waterproofing compound:-</v>
          </cell>
          <cell r="C2295">
            <v>0</v>
          </cell>
          <cell r="D2295">
            <v>0</v>
          </cell>
          <cell r="E2295">
            <v>0</v>
          </cell>
          <cell r="F2295">
            <v>0</v>
          </cell>
        </row>
        <row r="2296">
          <cell r="B2296" t="str">
            <v>Walls</v>
          </cell>
          <cell r="C2296" t="str">
            <v>m2</v>
          </cell>
          <cell r="D2296">
            <v>144</v>
          </cell>
          <cell r="E2296">
            <v>24000</v>
          </cell>
          <cell r="F2296">
            <v>3456000</v>
          </cell>
        </row>
        <row r="2297">
          <cell r="B2297" t="str">
            <v>Roof</v>
          </cell>
          <cell r="C2297" t="str">
            <v>m2</v>
          </cell>
          <cell r="D2297">
            <v>228</v>
          </cell>
          <cell r="E2297">
            <v>24000</v>
          </cell>
          <cell r="F2297">
            <v>5472000</v>
          </cell>
        </row>
        <row r="2298">
          <cell r="B2298">
            <v>0</v>
          </cell>
          <cell r="C2298">
            <v>0</v>
          </cell>
          <cell r="D2298">
            <v>0</v>
          </cell>
          <cell r="E2298">
            <v>0</v>
          </cell>
          <cell r="F2298">
            <v>0</v>
          </cell>
        </row>
        <row r="2299">
          <cell r="B2299">
            <v>0</v>
          </cell>
          <cell r="C2299">
            <v>0</v>
          </cell>
          <cell r="D2299">
            <v>0</v>
          </cell>
          <cell r="E2299">
            <v>0</v>
          </cell>
          <cell r="F2299">
            <v>0</v>
          </cell>
        </row>
        <row r="2300">
          <cell r="B2300" t="str">
            <v>Total carried forward</v>
          </cell>
          <cell r="C2300">
            <v>0</v>
          </cell>
          <cell r="D2300">
            <v>0</v>
          </cell>
          <cell r="E2300">
            <v>0</v>
          </cell>
          <cell r="F2300">
            <v>88389720</v>
          </cell>
        </row>
        <row r="2301">
          <cell r="B2301" t="str">
            <v>Total brought forward</v>
          </cell>
          <cell r="C2301">
            <v>0</v>
          </cell>
          <cell r="D2301">
            <v>0</v>
          </cell>
          <cell r="E2301">
            <v>0</v>
          </cell>
          <cell r="F2301">
            <v>88389720</v>
          </cell>
        </row>
        <row r="2302">
          <cell r="B2302" t="str">
            <v>MASONRY</v>
          </cell>
          <cell r="C2302">
            <v>0</v>
          </cell>
          <cell r="D2302">
            <v>0</v>
          </cell>
          <cell r="E2302">
            <v>0</v>
          </cell>
          <cell r="F2302">
            <v>0</v>
          </cell>
        </row>
        <row r="2303">
          <cell r="B2303" t="str">
            <v>Concrete masonry units; cellular: including 20 gauge hoop iron reinforcement and column-wall ties : one end cast into concrete : other end built into walling in alternate courses: bedded, jointed and pointed in cement and sand (1:4) mortar : to</v>
          </cell>
          <cell r="C2303">
            <v>0</v>
          </cell>
          <cell r="D2303">
            <v>0</v>
          </cell>
          <cell r="E2303">
            <v>0</v>
          </cell>
          <cell r="F2303">
            <v>0</v>
          </cell>
        </row>
        <row r="2304">
          <cell r="B2304" t="str">
            <v>15MPa concrete filling into CMUs</v>
          </cell>
          <cell r="C2304" t="str">
            <v>m3</v>
          </cell>
          <cell r="D2304">
            <v>18</v>
          </cell>
          <cell r="E2304">
            <v>140000</v>
          </cell>
          <cell r="F2304">
            <v>2520000</v>
          </cell>
        </row>
        <row r="2305">
          <cell r="B2305" t="str">
            <v>150mm thick walling</v>
          </cell>
          <cell r="C2305" t="str">
            <v>m2</v>
          </cell>
          <cell r="D2305">
            <v>600</v>
          </cell>
          <cell r="E2305">
            <v>24000</v>
          </cell>
          <cell r="F2305">
            <v>14400000</v>
          </cell>
        </row>
        <row r="2306">
          <cell r="B2306" t="str">
            <v>Wall reinforcement; 12mm dia bars</v>
          </cell>
          <cell r="C2306" t="str">
            <v>kg</v>
          </cell>
          <cell r="D2306">
            <v>2724</v>
          </cell>
          <cell r="E2306">
            <v>1250</v>
          </cell>
          <cell r="F2306">
            <v>3405000</v>
          </cell>
        </row>
        <row r="2307">
          <cell r="B2307" t="str">
            <v>STRUCTURAL STEELWORK</v>
          </cell>
          <cell r="C2307">
            <v>0</v>
          </cell>
          <cell r="D2307">
            <v>0</v>
          </cell>
          <cell r="E2307">
            <v>0</v>
          </cell>
          <cell r="F2307">
            <v>0</v>
          </cell>
        </row>
        <row r="2308">
          <cell r="B2308" t="str">
            <v>Design, fabricate, supply and erection of structural steelwork including necessary anchorage to existing reinforced concrete columns and beams; including shop and site black bolts nuts (Grade 8.8) and washers for structural framing to structural framing connections and plates; erection on site; primed at works; allow for site touching up, site primer and painting three coats gloss enamel paint.</v>
          </cell>
          <cell r="C2308">
            <v>0</v>
          </cell>
          <cell r="D2308">
            <v>0</v>
          </cell>
          <cell r="E2308">
            <v>0</v>
          </cell>
          <cell r="F2308">
            <v>0</v>
          </cell>
        </row>
        <row r="2309">
          <cell r="B2309" t="str">
            <v>Columns</v>
          </cell>
          <cell r="C2309">
            <v>0</v>
          </cell>
          <cell r="D2309">
            <v>0</v>
          </cell>
          <cell r="E2309">
            <v>0</v>
          </cell>
          <cell r="F2309">
            <v>0</v>
          </cell>
        </row>
        <row r="2310">
          <cell r="B2310" t="str">
            <v>Structural tube type S1.1; HSS 100 x 100 x 2.4mm x 7.28kg/m</v>
          </cell>
          <cell r="C2310" t="str">
            <v>kg</v>
          </cell>
          <cell r="D2310">
            <v>522</v>
          </cell>
          <cell r="E2310">
            <v>3200</v>
          </cell>
          <cell r="F2310">
            <v>1670400</v>
          </cell>
        </row>
        <row r="2311">
          <cell r="B2311" t="str">
            <v>Beams</v>
          </cell>
          <cell r="C2311">
            <v>0</v>
          </cell>
          <cell r="D2311">
            <v>0</v>
          </cell>
          <cell r="E2311">
            <v>0</v>
          </cell>
          <cell r="F2311">
            <v>0</v>
          </cell>
        </row>
        <row r="2312">
          <cell r="B2312" t="str">
            <v>Structural tube type SB2.2; HSS 100 x 100 x 2.4mm x 7.28kg/m</v>
          </cell>
          <cell r="C2312" t="str">
            <v>kg</v>
          </cell>
          <cell r="D2312">
            <v>396</v>
          </cell>
          <cell r="E2312">
            <v>3200</v>
          </cell>
          <cell r="F2312">
            <v>1267200</v>
          </cell>
        </row>
        <row r="2313">
          <cell r="B2313" t="str">
            <v>Structural tube type SB0.2; HSS 150 x 50 x 2.4mm x 7.28kg/m</v>
          </cell>
          <cell r="C2313" t="str">
            <v>kg</v>
          </cell>
          <cell r="D2313">
            <v>1572</v>
          </cell>
          <cell r="E2313">
            <v>3200</v>
          </cell>
          <cell r="F2313">
            <v>5030400</v>
          </cell>
        </row>
        <row r="2314">
          <cell r="B2314" t="str">
            <v>Fascia profile 450 x 20 x 2.5mm C section</v>
          </cell>
          <cell r="C2314" t="str">
            <v>kg</v>
          </cell>
          <cell r="D2314">
            <v>3990</v>
          </cell>
          <cell r="E2314">
            <v>3200</v>
          </cell>
          <cell r="F2314">
            <v>12768000</v>
          </cell>
        </row>
        <row r="2315">
          <cell r="B2315" t="str">
            <v>Erecting and fixing plates, haunches and assorted bolts.</v>
          </cell>
          <cell r="C2315" t="str">
            <v>kg</v>
          </cell>
          <cell r="D2315">
            <v>648</v>
          </cell>
          <cell r="E2315">
            <v>3200</v>
          </cell>
          <cell r="F2315">
            <v>2073600</v>
          </cell>
        </row>
        <row r="2316">
          <cell r="B2316" t="str">
            <v>PAINTING &amp; DECORATION</v>
          </cell>
          <cell r="C2316">
            <v>0</v>
          </cell>
          <cell r="D2316">
            <v>0</v>
          </cell>
          <cell r="E2316">
            <v>0</v>
          </cell>
          <cell r="F2316" t="str">
            <v/>
          </cell>
        </row>
        <row r="2317">
          <cell r="B2317" t="str">
            <v>Sandblast, clean and apply 85 microns of zinc rich epoxy primer and three coats black powder coated metal graphite black RAL 9011 smooth finish.</v>
          </cell>
          <cell r="C2317" t="str">
            <v>kg</v>
          </cell>
          <cell r="D2317">
            <v>7128</v>
          </cell>
          <cell r="E2317">
            <v>400</v>
          </cell>
          <cell r="F2317">
            <v>2851200</v>
          </cell>
        </row>
        <row r="2318">
          <cell r="B2318">
            <v>0</v>
          </cell>
          <cell r="C2318">
            <v>0</v>
          </cell>
          <cell r="D2318">
            <v>0</v>
          </cell>
          <cell r="E2318">
            <v>0</v>
          </cell>
          <cell r="F2318">
            <v>0</v>
          </cell>
        </row>
        <row r="2319">
          <cell r="B2319">
            <v>0</v>
          </cell>
          <cell r="C2319">
            <v>0</v>
          </cell>
          <cell r="D2319">
            <v>0</v>
          </cell>
          <cell r="E2319">
            <v>0</v>
          </cell>
          <cell r="F2319">
            <v>0</v>
          </cell>
        </row>
        <row r="2320">
          <cell r="B2320">
            <v>0</v>
          </cell>
          <cell r="C2320">
            <v>0</v>
          </cell>
          <cell r="D2320">
            <v>0</v>
          </cell>
          <cell r="E2320">
            <v>0</v>
          </cell>
          <cell r="F2320">
            <v>0</v>
          </cell>
        </row>
        <row r="2321">
          <cell r="B2321" t="str">
            <v>Total carried forward</v>
          </cell>
          <cell r="C2321">
            <v>0</v>
          </cell>
          <cell r="D2321">
            <v>0</v>
          </cell>
          <cell r="E2321">
            <v>0</v>
          </cell>
          <cell r="F2321">
            <v>134375520</v>
          </cell>
        </row>
        <row r="2322">
          <cell r="B2322" t="str">
            <v>Total brought forward</v>
          </cell>
          <cell r="C2322">
            <v>0</v>
          </cell>
          <cell r="D2322">
            <v>0</v>
          </cell>
          <cell r="E2322">
            <v>0</v>
          </cell>
          <cell r="F2322">
            <v>134375520</v>
          </cell>
        </row>
        <row r="2323">
          <cell r="B2323" t="str">
            <v>ROOF COVERING</v>
          </cell>
          <cell r="C2323">
            <v>0</v>
          </cell>
          <cell r="D2323">
            <v>0</v>
          </cell>
          <cell r="E2323">
            <v>0</v>
          </cell>
          <cell r="F2323" t="str">
            <v/>
          </cell>
        </row>
        <row r="2324">
          <cell r="B2324" t="str">
            <v>6mm thick polycarbonate sheet size 48 x 96" Clear Twinwall type by eplastics or approved equivalent; installed to manufacturer's instructions.</v>
          </cell>
          <cell r="C2324" t="str">
            <v>m2</v>
          </cell>
          <cell r="D2324">
            <v>132</v>
          </cell>
          <cell r="E2324">
            <v>45000</v>
          </cell>
          <cell r="F2324">
            <v>5940000</v>
          </cell>
        </row>
        <row r="2325">
          <cell r="B2325" t="str">
            <v>Drp line at perimetre of sheeting</v>
          </cell>
          <cell r="C2325" t="str">
            <v>lm</v>
          </cell>
          <cell r="D2325">
            <v>114</v>
          </cell>
          <cell r="E2325">
            <v>12500</v>
          </cell>
          <cell r="F2325">
            <v>1425000</v>
          </cell>
        </row>
        <row r="2326">
          <cell r="B2326" t="str">
            <v>Fulbora</v>
          </cell>
          <cell r="C2326">
            <v>0</v>
          </cell>
          <cell r="D2326">
            <v>0</v>
          </cell>
          <cell r="E2326">
            <v>0</v>
          </cell>
          <cell r="F2326" t="str">
            <v/>
          </cell>
        </row>
        <row r="2327">
          <cell r="B2327" t="str">
            <v>110mm Ø cast iron "Fulbora" roof outlet with dome grating : for APP membrane roof finish : cast into concrete; including base plates and angles  2.5mm thick and embedded into concrete with anti-rust paint.</v>
          </cell>
          <cell r="C2327" t="str">
            <v>nr</v>
          </cell>
          <cell r="D2327">
            <v>12</v>
          </cell>
          <cell r="E2327">
            <v>133000</v>
          </cell>
          <cell r="F2327">
            <v>1596000</v>
          </cell>
        </row>
        <row r="2328">
          <cell r="B2328" t="str">
            <v>RAINWATER DRAINAGE</v>
          </cell>
          <cell r="C2328">
            <v>0</v>
          </cell>
          <cell r="D2328">
            <v>0</v>
          </cell>
          <cell r="E2328">
            <v>0</v>
          </cell>
          <cell r="F2328" t="str">
            <v/>
          </cell>
        </row>
        <row r="2329">
          <cell r="B2329" t="str">
            <v>Rainwater downpipes including bends, horse shoes and swannecks, gratings, wall supports and all accessories and fittings.</v>
          </cell>
          <cell r="C2329">
            <v>0</v>
          </cell>
          <cell r="D2329">
            <v>0</v>
          </cell>
          <cell r="E2329">
            <v>0</v>
          </cell>
          <cell r="F2329" t="str">
            <v/>
          </cell>
        </row>
        <row r="2330">
          <cell r="B2330" t="str">
            <v>uPVC Pipes PN10</v>
          </cell>
          <cell r="C2330">
            <v>0</v>
          </cell>
          <cell r="D2330">
            <v>0</v>
          </cell>
          <cell r="E2330">
            <v>0</v>
          </cell>
          <cell r="F2330" t="str">
            <v/>
          </cell>
        </row>
        <row r="2331">
          <cell r="B2331" t="str">
            <v>100mm pipes</v>
          </cell>
          <cell r="C2331" t="str">
            <v>lm</v>
          </cell>
          <cell r="D2331">
            <v>72</v>
          </cell>
          <cell r="E2331">
            <v>21000</v>
          </cell>
          <cell r="F2331">
            <v>1512000</v>
          </cell>
        </row>
        <row r="2332">
          <cell r="B2332" t="str">
            <v>DOORS</v>
          </cell>
          <cell r="C2332">
            <v>0</v>
          </cell>
          <cell r="D2332">
            <v>0</v>
          </cell>
          <cell r="E2332">
            <v>0</v>
          </cell>
          <cell r="F2332" t="str">
            <v/>
          </cell>
        </row>
        <row r="2333">
          <cell r="B2333" t="str">
            <v>Supply, assemble and fix the following purpose-made steel casement units to comply to BS 990, manufactured from standard window and door sections (including but not limited to:- plates, angles, squares, rectangulars, tees, channels, omega profiles, bottle profiles etc) all 2.5mm thick minimum; obtained from an approved manufacturer, primed with zinc chromate primer before delivery to site complete with all hardware; locks, hinges (includng double swing hinges where required), handles, catches, sliding mechanism and fixed to walls / concrete with and including backer rod, shim and sealant around window openings as details; all glazing 6.3mm laminated glass with glazing components.</v>
          </cell>
          <cell r="C2333">
            <v>0</v>
          </cell>
          <cell r="D2333">
            <v>0</v>
          </cell>
          <cell r="E2333">
            <v>0</v>
          </cell>
          <cell r="F2333">
            <v>0</v>
          </cell>
        </row>
        <row r="2334">
          <cell r="B2334" t="str">
            <v>Door type D2; overall size 850 x 2 400mm high to details</v>
          </cell>
          <cell r="C2334" t="str">
            <v>nr</v>
          </cell>
          <cell r="D2334">
            <v>6</v>
          </cell>
          <cell r="E2334">
            <v>367200</v>
          </cell>
          <cell r="F2334">
            <v>2203200</v>
          </cell>
        </row>
        <row r="2335">
          <cell r="B2335" t="str">
            <v>Door type D3; overall size 800 x 2 400mm high to details</v>
          </cell>
          <cell r="C2335" t="str">
            <v>nr</v>
          </cell>
          <cell r="D2335">
            <v>6</v>
          </cell>
          <cell r="E2335">
            <v>345600</v>
          </cell>
          <cell r="F2335">
            <v>2073600</v>
          </cell>
        </row>
        <row r="2336">
          <cell r="B2336">
            <v>0</v>
          </cell>
          <cell r="C2336">
            <v>0</v>
          </cell>
          <cell r="D2336">
            <v>0</v>
          </cell>
          <cell r="E2336">
            <v>0</v>
          </cell>
          <cell r="F2336">
            <v>0</v>
          </cell>
        </row>
        <row r="2337">
          <cell r="B2337">
            <v>0</v>
          </cell>
          <cell r="C2337">
            <v>0</v>
          </cell>
          <cell r="D2337">
            <v>0</v>
          </cell>
          <cell r="E2337">
            <v>0</v>
          </cell>
          <cell r="F2337">
            <v>0</v>
          </cell>
        </row>
        <row r="2338">
          <cell r="B2338">
            <v>0</v>
          </cell>
          <cell r="C2338">
            <v>0</v>
          </cell>
          <cell r="D2338">
            <v>0</v>
          </cell>
          <cell r="E2338">
            <v>0</v>
          </cell>
          <cell r="F2338">
            <v>0</v>
          </cell>
        </row>
        <row r="2339">
          <cell r="B2339" t="str">
            <v>Total carried forward</v>
          </cell>
          <cell r="C2339">
            <v>0</v>
          </cell>
          <cell r="D2339">
            <v>0</v>
          </cell>
          <cell r="E2339">
            <v>0</v>
          </cell>
          <cell r="F2339">
            <v>149125320</v>
          </cell>
        </row>
        <row r="2340">
          <cell r="B2340" t="str">
            <v>Total brought forward</v>
          </cell>
          <cell r="C2340">
            <v>0</v>
          </cell>
          <cell r="D2340">
            <v>0</v>
          </cell>
          <cell r="E2340">
            <v>0</v>
          </cell>
          <cell r="F2340">
            <v>149125320</v>
          </cell>
        </row>
        <row r="2341">
          <cell r="B2341" t="str">
            <v>GREEN WALL</v>
          </cell>
          <cell r="C2341">
            <v>0</v>
          </cell>
          <cell r="D2341">
            <v>0</v>
          </cell>
          <cell r="E2341">
            <v>0</v>
          </cell>
          <cell r="F2341" t="str">
            <v/>
          </cell>
        </row>
        <row r="2342">
          <cell r="B2342" t="str">
            <v>Green wall; 500 x 500mm wire rope trellis system; as 5030 FASSADENGRUN or approved equal' complete and all details.</v>
          </cell>
          <cell r="C2342" t="str">
            <v>m2</v>
          </cell>
          <cell r="D2342">
            <v>198</v>
          </cell>
          <cell r="E2342">
            <v>180000</v>
          </cell>
          <cell r="F2342">
            <v>35640000</v>
          </cell>
        </row>
        <row r="2343">
          <cell r="B2343" t="str">
            <v>PAINTING AND SIMILAR WORKS</v>
          </cell>
          <cell r="C2343">
            <v>0</v>
          </cell>
          <cell r="D2343">
            <v>0</v>
          </cell>
          <cell r="E2343">
            <v>0</v>
          </cell>
          <cell r="F2343" t="str">
            <v/>
          </cell>
        </row>
        <row r="2344">
          <cell r="B2344" t="str">
            <v xml:space="preserve">Prepare surfaces, touch up primer and apply undercoat and three coats signal white RAL 9003 paint on steel surfaces: to </v>
          </cell>
          <cell r="C2344">
            <v>0</v>
          </cell>
          <cell r="D2344">
            <v>0</v>
          </cell>
          <cell r="E2344">
            <v>0</v>
          </cell>
          <cell r="F2344" t="str">
            <v/>
          </cell>
        </row>
        <row r="2345">
          <cell r="B2345" t="str">
            <v>Door surfaces</v>
          </cell>
          <cell r="C2345" t="str">
            <v>m2</v>
          </cell>
          <cell r="D2345">
            <v>48</v>
          </cell>
          <cell r="E2345">
            <v>4000</v>
          </cell>
          <cell r="F2345">
            <v>192000</v>
          </cell>
        </row>
        <row r="2346">
          <cell r="B2346" t="str">
            <v>ROLLER SHUTTER</v>
          </cell>
          <cell r="C2346">
            <v>0</v>
          </cell>
          <cell r="D2346">
            <v>0</v>
          </cell>
          <cell r="E2346">
            <v>0</v>
          </cell>
          <cell r="F2346" t="str">
            <v/>
          </cell>
        </row>
        <row r="2347">
          <cell r="B2347" t="str">
            <v>Motorised slatted roller shutter doors : 100 x 100 x 6mm angle frame fixed to block walls or concrete : complete with steel rolling gear and housing ; steel pull handles, 2 No. padlock hasps and all necessary ironmongery : all fittings, trims, guides for electronic operation; finished in powder coated finish Anthracite Grey 7016 : all in accordance with Architect's Door Schedule Drawing</v>
          </cell>
          <cell r="C2347">
            <v>0</v>
          </cell>
          <cell r="D2347">
            <v>0</v>
          </cell>
          <cell r="E2347">
            <v>0</v>
          </cell>
          <cell r="F2347" t="str">
            <v/>
          </cell>
        </row>
        <row r="2348">
          <cell r="B2348" t="str">
            <v>Door type D1; size 2 200 x 2 400mm high.</v>
          </cell>
          <cell r="C2348" t="str">
            <v>nr</v>
          </cell>
          <cell r="D2348">
            <v>6</v>
          </cell>
          <cell r="E2348">
            <v>3500000</v>
          </cell>
          <cell r="F2348">
            <v>21000000</v>
          </cell>
        </row>
        <row r="2349">
          <cell r="B2349" t="str">
            <v xml:space="preserve">NATURAL ANODISED ALUMINIUM LOUVRE UNITS </v>
          </cell>
          <cell r="C2349">
            <v>0</v>
          </cell>
          <cell r="D2349">
            <v>0</v>
          </cell>
          <cell r="E2349">
            <v>0</v>
          </cell>
          <cell r="F2349">
            <v>0</v>
          </cell>
        </row>
        <row r="2350">
          <cell r="B2350" t="str">
            <v>Louvre panels with 2.5mm thick horizontal louvres and dividers, screwed into steel window frames</v>
          </cell>
          <cell r="C2350">
            <v>0</v>
          </cell>
          <cell r="D2350">
            <v>0</v>
          </cell>
          <cell r="E2350">
            <v>0</v>
          </cell>
          <cell r="F2350">
            <v>0</v>
          </cell>
        </row>
        <row r="2351">
          <cell r="B2351" t="str">
            <v xml:space="preserve">3 650 x 400mm High with and including mosquito screen </v>
          </cell>
          <cell r="C2351" t="str">
            <v>nr</v>
          </cell>
          <cell r="D2351">
            <v>6</v>
          </cell>
          <cell r="E2351">
            <v>438000</v>
          </cell>
          <cell r="F2351">
            <v>2628000</v>
          </cell>
        </row>
        <row r="2352">
          <cell r="B2352" t="str">
            <v xml:space="preserve">700 x 400mm High with and including mosquito screen </v>
          </cell>
          <cell r="C2352" t="str">
            <v>nr</v>
          </cell>
          <cell r="D2352">
            <v>12</v>
          </cell>
          <cell r="E2352">
            <v>84000</v>
          </cell>
          <cell r="F2352">
            <v>1008000</v>
          </cell>
        </row>
        <row r="2353">
          <cell r="B2353" t="str">
            <v>FINISHES</v>
          </cell>
          <cell r="C2353">
            <v>0</v>
          </cell>
          <cell r="D2353">
            <v>0</v>
          </cell>
          <cell r="E2353">
            <v>0</v>
          </cell>
          <cell r="F2353" t="str">
            <v/>
          </cell>
        </row>
        <row r="2354">
          <cell r="B2354" t="str">
            <v>Plaster: 9mm first coat of cement/lime putty/sand (1:2:9): 6mm second coat of cement/lime putty/sand (1:1:6): steel trowelled: to</v>
          </cell>
          <cell r="C2354">
            <v>0</v>
          </cell>
          <cell r="D2354">
            <v>0</v>
          </cell>
          <cell r="E2354">
            <v>0</v>
          </cell>
          <cell r="F2354">
            <v>0</v>
          </cell>
        </row>
        <row r="2355">
          <cell r="B2355" t="str">
            <v>Masonry and concrete walls</v>
          </cell>
          <cell r="C2355" t="str">
            <v>m2</v>
          </cell>
          <cell r="D2355">
            <v>1464</v>
          </cell>
          <cell r="E2355">
            <v>4000</v>
          </cell>
          <cell r="F2355">
            <v>5856000</v>
          </cell>
        </row>
        <row r="2356">
          <cell r="B2356" t="str">
            <v>Concrete soffites</v>
          </cell>
          <cell r="C2356" t="str">
            <v>m2</v>
          </cell>
          <cell r="D2356">
            <v>408</v>
          </cell>
          <cell r="E2356">
            <v>4000</v>
          </cell>
          <cell r="F2356">
            <v>1632000</v>
          </cell>
        </row>
        <row r="2357">
          <cell r="B2357">
            <v>0</v>
          </cell>
          <cell r="C2357">
            <v>0</v>
          </cell>
          <cell r="D2357">
            <v>0</v>
          </cell>
          <cell r="E2357">
            <v>0</v>
          </cell>
          <cell r="F2357">
            <v>0</v>
          </cell>
        </row>
        <row r="2358">
          <cell r="B2358">
            <v>0</v>
          </cell>
          <cell r="C2358">
            <v>0</v>
          </cell>
          <cell r="D2358">
            <v>0</v>
          </cell>
          <cell r="E2358">
            <v>0</v>
          </cell>
          <cell r="F2358">
            <v>0</v>
          </cell>
        </row>
        <row r="2359">
          <cell r="B2359" t="str">
            <v>Total carried forward</v>
          </cell>
          <cell r="C2359">
            <v>0</v>
          </cell>
          <cell r="D2359">
            <v>0</v>
          </cell>
          <cell r="E2359">
            <v>0</v>
          </cell>
          <cell r="F2359">
            <v>217081320</v>
          </cell>
        </row>
        <row r="2360">
          <cell r="B2360" t="str">
            <v>Total brought forward</v>
          </cell>
          <cell r="C2360">
            <v>0</v>
          </cell>
          <cell r="D2360">
            <v>0</v>
          </cell>
          <cell r="E2360">
            <v>0</v>
          </cell>
          <cell r="F2360">
            <v>217081320</v>
          </cell>
        </row>
        <row r="2361">
          <cell r="B2361" t="str">
            <v>Cement and sand backing (1:4) to falls and crossfalls, wood trowel finish:-</v>
          </cell>
          <cell r="C2361">
            <v>0</v>
          </cell>
          <cell r="D2361">
            <v>0</v>
          </cell>
          <cell r="E2361">
            <v>0</v>
          </cell>
          <cell r="F2361">
            <v>0</v>
          </cell>
        </row>
        <row r="2362">
          <cell r="B2362" t="str">
            <v>30mm thick to receive floor tiles</v>
          </cell>
          <cell r="C2362" t="str">
            <v>m2</v>
          </cell>
          <cell r="D2362">
            <v>150</v>
          </cell>
          <cell r="E2362">
            <v>4710</v>
          </cell>
          <cell r="F2362">
            <v>706500</v>
          </cell>
        </row>
        <row r="2363">
          <cell r="B2363" t="str">
            <v>15mm thick to receive all tiles</v>
          </cell>
          <cell r="C2363" t="str">
            <v>m2</v>
          </cell>
          <cell r="D2363">
            <v>96</v>
          </cell>
          <cell r="E2363">
            <v>3000</v>
          </cell>
          <cell r="F2363">
            <v>288000</v>
          </cell>
        </row>
        <row r="2364">
          <cell r="B2364" t="str">
            <v>Ceramic tiles; size 300 x 600 x 9mm thick; as Global / Perfect GC 02 / Natural or approved equal; grouting with waterproof matching cement; internal;</v>
          </cell>
          <cell r="C2364">
            <v>0</v>
          </cell>
          <cell r="D2364">
            <v>0</v>
          </cell>
          <cell r="E2364">
            <v>0</v>
          </cell>
          <cell r="F2364" t="str">
            <v/>
          </cell>
        </row>
        <row r="2365">
          <cell r="B2365" t="str">
            <v>Floors</v>
          </cell>
          <cell r="C2365" t="str">
            <v>m2</v>
          </cell>
          <cell r="D2365">
            <v>150</v>
          </cell>
          <cell r="E2365">
            <v>25000</v>
          </cell>
          <cell r="F2365">
            <v>3750000</v>
          </cell>
        </row>
        <row r="2366">
          <cell r="B2366" t="str">
            <v>Skirtings 150mm high</v>
          </cell>
          <cell r="C2366" t="str">
            <v>lm</v>
          </cell>
          <cell r="D2366">
            <v>150</v>
          </cell>
          <cell r="E2366">
            <v>15000</v>
          </cell>
          <cell r="F2366">
            <v>2250000</v>
          </cell>
        </row>
        <row r="2367">
          <cell r="B2367" t="str">
            <v>Porcelain tile; size 250 x 400 x 8.5mm thick; as 10000 White A24RI000-WHO.MOU or approved equal; grouting with waterproof matching cement; internal;</v>
          </cell>
          <cell r="C2367">
            <v>0</v>
          </cell>
          <cell r="D2367">
            <v>0</v>
          </cell>
          <cell r="E2367">
            <v>0</v>
          </cell>
          <cell r="F2367" t="str">
            <v/>
          </cell>
        </row>
        <row r="2368">
          <cell r="B2368" t="str">
            <v>Walls</v>
          </cell>
          <cell r="C2368" t="str">
            <v>m2</v>
          </cell>
          <cell r="D2368">
            <v>96</v>
          </cell>
          <cell r="E2368">
            <v>35000</v>
          </cell>
          <cell r="F2368">
            <v>3360000</v>
          </cell>
        </row>
        <row r="2369">
          <cell r="B2369" t="str">
            <v>PAINTING AND SIMILAR WORKS</v>
          </cell>
          <cell r="C2369">
            <v>0</v>
          </cell>
          <cell r="D2369">
            <v>0</v>
          </cell>
          <cell r="E2369">
            <v>0</v>
          </cell>
          <cell r="F2369" t="str">
            <v/>
          </cell>
        </row>
        <row r="2370">
          <cell r="B2370" t="str">
            <v>Prepare surfaces, apply one undercoat, and three finishing coats of emulsion paint: on masonry and concrete surfaces: to</v>
          </cell>
          <cell r="C2370">
            <v>0</v>
          </cell>
          <cell r="D2370">
            <v>0</v>
          </cell>
          <cell r="E2370">
            <v>0</v>
          </cell>
          <cell r="F2370" t="str">
            <v/>
          </cell>
        </row>
        <row r="2371">
          <cell r="B2371" t="str">
            <v>Masonry and concrete walls</v>
          </cell>
          <cell r="C2371" t="str">
            <v>m2</v>
          </cell>
          <cell r="D2371">
            <v>1464</v>
          </cell>
          <cell r="E2371">
            <v>4000</v>
          </cell>
          <cell r="F2371">
            <v>5856000</v>
          </cell>
        </row>
        <row r="2372">
          <cell r="B2372" t="str">
            <v>Concrete soffites</v>
          </cell>
          <cell r="C2372" t="str">
            <v>m2</v>
          </cell>
          <cell r="D2372">
            <v>408</v>
          </cell>
          <cell r="E2372">
            <v>4000</v>
          </cell>
          <cell r="F2372">
            <v>1632000</v>
          </cell>
        </row>
        <row r="2373">
          <cell r="B2373" t="str">
            <v>POLISHED SCREED</v>
          </cell>
          <cell r="C2373">
            <v>0</v>
          </cell>
          <cell r="D2373">
            <v>0</v>
          </cell>
          <cell r="E2373">
            <v>0</v>
          </cell>
          <cell r="F2373" t="str">
            <v/>
          </cell>
        </row>
        <row r="2374">
          <cell r="B2374" t="str">
            <v>50mm thick polished screed; highly polished level; including approve 50 x 6mm thick plasti dision strips in bands approved by Architect.</v>
          </cell>
          <cell r="C2374">
            <v>0</v>
          </cell>
          <cell r="D2374">
            <v>0</v>
          </cell>
          <cell r="E2374">
            <v>0</v>
          </cell>
          <cell r="F2374">
            <v>0</v>
          </cell>
        </row>
        <row r="2375">
          <cell r="B2375" t="str">
            <v>Floors</v>
          </cell>
          <cell r="C2375" t="str">
            <v>m2</v>
          </cell>
          <cell r="D2375">
            <v>324</v>
          </cell>
          <cell r="E2375">
            <v>30000</v>
          </cell>
          <cell r="F2375">
            <v>9720000</v>
          </cell>
        </row>
        <row r="2376">
          <cell r="B2376" t="str">
            <v>FITTED FIXTURES</v>
          </cell>
          <cell r="C2376">
            <v>0</v>
          </cell>
          <cell r="D2376">
            <v>0</v>
          </cell>
          <cell r="E2376">
            <v>0</v>
          </cell>
          <cell r="F2376" t="str">
            <v/>
          </cell>
        </row>
        <row r="2377">
          <cell r="B2377" t="str">
            <v>SUPPLY AND FIX; 20mm thick Approved "EAGI" or approved local equivalent Granite Slab fixed on a 40 x 40 x 3mm angle line steel frames welded and fixed on the walls with epoxy including bracings all painted with red oxide and matching paint.</v>
          </cell>
          <cell r="C2377">
            <v>0</v>
          </cell>
          <cell r="D2377">
            <v>0</v>
          </cell>
          <cell r="E2377">
            <v>0</v>
          </cell>
          <cell r="F2377">
            <v>0</v>
          </cell>
        </row>
        <row r="2378">
          <cell r="B2378" t="str">
            <v>500mm wide Worktop with cabinet including forming holes where necessary for basins</v>
          </cell>
          <cell r="C2378" t="str">
            <v>lm</v>
          </cell>
          <cell r="D2378">
            <v>12</v>
          </cell>
          <cell r="E2378">
            <v>150000</v>
          </cell>
          <cell r="F2378">
            <v>1800000</v>
          </cell>
        </row>
        <row r="2379">
          <cell r="B2379">
            <v>0</v>
          </cell>
          <cell r="C2379">
            <v>0</v>
          </cell>
          <cell r="D2379">
            <v>0</v>
          </cell>
          <cell r="E2379">
            <v>0</v>
          </cell>
          <cell r="F2379">
            <v>0</v>
          </cell>
        </row>
        <row r="2380">
          <cell r="B2380">
            <v>0</v>
          </cell>
          <cell r="C2380">
            <v>0</v>
          </cell>
          <cell r="D2380">
            <v>0</v>
          </cell>
          <cell r="E2380">
            <v>0</v>
          </cell>
          <cell r="F2380">
            <v>0</v>
          </cell>
        </row>
        <row r="2381">
          <cell r="B2381" t="str">
            <v>Total carried forward</v>
          </cell>
          <cell r="C2381">
            <v>0</v>
          </cell>
          <cell r="D2381">
            <v>0</v>
          </cell>
          <cell r="E2381">
            <v>0</v>
          </cell>
          <cell r="F2381">
            <v>246443820</v>
          </cell>
        </row>
        <row r="2382">
          <cell r="B2382" t="str">
            <v>Total brought forward</v>
          </cell>
          <cell r="C2382">
            <v>0</v>
          </cell>
          <cell r="D2382">
            <v>0</v>
          </cell>
          <cell r="E2382">
            <v>0</v>
          </cell>
          <cell r="F2382">
            <v>246443820</v>
          </cell>
        </row>
        <row r="2383">
          <cell r="B2383" t="str">
            <v>PLUMBING FIXTURES</v>
          </cell>
          <cell r="C2383">
            <v>0</v>
          </cell>
          <cell r="D2383">
            <v>0</v>
          </cell>
          <cell r="E2383">
            <v>0</v>
          </cell>
          <cell r="F2383" t="str">
            <v/>
          </cell>
        </row>
        <row r="2384">
          <cell r="B2384" t="str">
            <v>Supply and fix the following Sanitary appliances BS3402 (from manufacturer approved by the Engineer) including all supports, pipe connections and screwing or bolting and connectiong to floor or walls where necessary complete with all accessories and including all necessary joints to services, overflow and waste pipes jointing materials, mortices, plugs, screws, bolts and install as shown on drawings</v>
          </cell>
          <cell r="C2384">
            <v>0</v>
          </cell>
          <cell r="D2384">
            <v>0</v>
          </cell>
          <cell r="E2384">
            <v>0</v>
          </cell>
          <cell r="F2384">
            <v>0</v>
          </cell>
        </row>
        <row r="2385">
          <cell r="B2385" t="str">
            <v>Water closet; White floor-mounted; size 379 x 600 x 800mm high; as URB Y PLUS W/D 146021 or approved equal</v>
          </cell>
          <cell r="C2385" t="str">
            <v>nr</v>
          </cell>
          <cell r="D2385">
            <v>6</v>
          </cell>
          <cell r="E2385">
            <v>600000</v>
          </cell>
          <cell r="F2385">
            <v>3600000</v>
          </cell>
        </row>
        <row r="2386">
          <cell r="B2386" t="str">
            <v>Vanity basin; white wall mounted vanity basin; size 630 x 343 x 520mm high; as FLAT 64302 or approved equal</v>
          </cell>
          <cell r="C2386" t="str">
            <v>nr</v>
          </cell>
          <cell r="D2386">
            <v>6</v>
          </cell>
          <cell r="E2386">
            <v>500000</v>
          </cell>
          <cell r="F2386">
            <v>3000000</v>
          </cell>
        </row>
        <row r="2387">
          <cell r="B2387" t="str">
            <v>Stainless steel laundry utility sink; size 24 x 12 x 18.5" high; as Standard PRO KHU101-24L or approved equal</v>
          </cell>
          <cell r="C2387" t="str">
            <v>nr</v>
          </cell>
          <cell r="D2387">
            <v>6</v>
          </cell>
          <cell r="E2387">
            <v>400000</v>
          </cell>
          <cell r="F2387">
            <v>2400000</v>
          </cell>
        </row>
        <row r="2388">
          <cell r="B2388" t="str">
            <v>Chrome single lever vanity faucet w/pop-up overflow; size 50 x 131 x 159mm high; as Indy KBF-1401FS-PU-11SN</v>
          </cell>
          <cell r="C2388" t="str">
            <v>nr</v>
          </cell>
          <cell r="D2388">
            <v>6</v>
          </cell>
          <cell r="E2388">
            <v>150000</v>
          </cell>
          <cell r="F2388">
            <v>900000</v>
          </cell>
        </row>
        <row r="2389">
          <cell r="B2389" t="str">
            <v>Stainless steel laundry faucet; size 1.81 ∅ x 7 x 12.25" high; as Oletto KPF-2600SFS</v>
          </cell>
          <cell r="C2389" t="str">
            <v>nr</v>
          </cell>
          <cell r="D2389">
            <v>6</v>
          </cell>
          <cell r="E2389">
            <v>120000</v>
          </cell>
          <cell r="F2389">
            <v>720000</v>
          </cell>
        </row>
        <row r="2390">
          <cell r="B2390" t="str">
            <v>Stainless steel double toilet roll holder; size 280 x 147 x 193mm high; as EXOS ZDS_2030033180 EXOS676X or approved equal</v>
          </cell>
          <cell r="C2390" t="str">
            <v>nr</v>
          </cell>
          <cell r="D2390">
            <v>6</v>
          </cell>
          <cell r="E2390">
            <v>90000</v>
          </cell>
          <cell r="F2390">
            <v>540000</v>
          </cell>
        </row>
        <row r="2391">
          <cell r="B2391" t="str">
            <v>Stainless steel hook; size 281 x 147 x 193mm high; as Stratos STRX692 2000057979 or approved equal</v>
          </cell>
          <cell r="C2391" t="str">
            <v>nr</v>
          </cell>
          <cell r="D2391">
            <v>6</v>
          </cell>
          <cell r="E2391">
            <v>90000</v>
          </cell>
          <cell r="F2391">
            <v>540000</v>
          </cell>
        </row>
        <row r="2392">
          <cell r="B2392" t="str">
            <v>Architectural mirror; size 700 x 900 x 6mm thick; as GC or approved equal</v>
          </cell>
          <cell r="C2392" t="str">
            <v>nr</v>
          </cell>
          <cell r="D2392">
            <v>6</v>
          </cell>
          <cell r="E2392">
            <v>180000</v>
          </cell>
          <cell r="F2392">
            <v>1080000</v>
          </cell>
        </row>
        <row r="2393">
          <cell r="B2393" t="str">
            <v>Stainless steel electric soap dispenser; size 120 x 120 x 325mm high; as EXOS EXOS625X 2030022942 or approved equal</v>
          </cell>
          <cell r="C2393" t="str">
            <v>nr</v>
          </cell>
          <cell r="D2393">
            <v>6</v>
          </cell>
          <cell r="E2393">
            <v>350000</v>
          </cell>
          <cell r="F2393">
            <v>2100000</v>
          </cell>
        </row>
        <row r="2394">
          <cell r="B2394" t="str">
            <v>Stainless steel hand dryer; size 200 x 120 x 325mm high; as EXOS EXOS220X 2030027981 or approved equal</v>
          </cell>
          <cell r="C2394" t="str">
            <v>nr</v>
          </cell>
          <cell r="D2394">
            <v>6</v>
          </cell>
          <cell r="E2394">
            <v>350000</v>
          </cell>
          <cell r="F2394">
            <v>2100000</v>
          </cell>
        </row>
        <row r="2395">
          <cell r="B2395">
            <v>0</v>
          </cell>
          <cell r="C2395">
            <v>0</v>
          </cell>
          <cell r="D2395">
            <v>0</v>
          </cell>
          <cell r="E2395">
            <v>0</v>
          </cell>
          <cell r="F2395">
            <v>0</v>
          </cell>
        </row>
        <row r="2396">
          <cell r="B2396" t="str">
            <v>Total carried forward</v>
          </cell>
          <cell r="C2396">
            <v>0</v>
          </cell>
          <cell r="D2396">
            <v>0</v>
          </cell>
          <cell r="E2396">
            <v>0</v>
          </cell>
          <cell r="F2396">
            <v>263423820</v>
          </cell>
        </row>
        <row r="2397">
          <cell r="B2397" t="str">
            <v>Total brought forward</v>
          </cell>
          <cell r="C2397">
            <v>0</v>
          </cell>
          <cell r="D2397">
            <v>0</v>
          </cell>
          <cell r="E2397">
            <v>0</v>
          </cell>
          <cell r="F2397">
            <v>263423820</v>
          </cell>
        </row>
        <row r="2398">
          <cell r="B2398" t="str">
            <v>Stainless steel waste bin; size 300 x 250 x 572mm high; as EXOS EXOS605X 2030022928 or approved equal</v>
          </cell>
          <cell r="C2398" t="str">
            <v>nr</v>
          </cell>
          <cell r="D2398">
            <v>6</v>
          </cell>
          <cell r="E2398">
            <v>50000</v>
          </cell>
          <cell r="F2398">
            <v>300000</v>
          </cell>
        </row>
        <row r="2399">
          <cell r="B2399" t="str">
            <v>Floor drain; size150 x 150 x 6-20mm high; as Grelha Tile SDG-150-IL/T or approved equal</v>
          </cell>
          <cell r="C2399" t="str">
            <v>nr</v>
          </cell>
          <cell r="D2399">
            <v>30</v>
          </cell>
          <cell r="E2399">
            <v>150000</v>
          </cell>
          <cell r="F2399">
            <v>4500000</v>
          </cell>
        </row>
        <row r="2400">
          <cell r="B2400" t="str">
            <v>DISPOSAL INSTALLATION</v>
          </cell>
          <cell r="C2400">
            <v>0</v>
          </cell>
          <cell r="D2400">
            <v>0</v>
          </cell>
          <cell r="E2400">
            <v>0</v>
          </cell>
          <cell r="F2400">
            <v>0</v>
          </cell>
        </row>
        <row r="2401">
          <cell r="B2401" t="str">
            <v>Supply and install soil, waste and vent pipes in horizontal branches and vertical stacks made of uPVC, PN10 pipes and fittings. Fittings should include Bends, Tees, Branches, Clean outs, Reducers, etc. Joints are to be done with selvent wall. All horizontal branch pipes shall be laid at a slope of 2%. Unit price shall include all the necessary assistance work to the installation, such as chiseling of walls, slabs, floors etc., and closing them with concrete. All pipes entering manholes shall be trapped.</v>
          </cell>
          <cell r="C2401">
            <v>0</v>
          </cell>
          <cell r="D2401">
            <v>0</v>
          </cell>
          <cell r="E2401">
            <v>0</v>
          </cell>
          <cell r="F2401">
            <v>0</v>
          </cell>
        </row>
        <row r="2402">
          <cell r="B2402" t="str">
            <v>PVC, PN10 150mm pipe with all accessories</v>
          </cell>
          <cell r="C2402" t="str">
            <v>lm</v>
          </cell>
          <cell r="D2402">
            <v>186</v>
          </cell>
          <cell r="E2402">
            <v>20000</v>
          </cell>
          <cell r="F2402">
            <v>3720000</v>
          </cell>
        </row>
        <row r="2403">
          <cell r="B2403" t="str">
            <v>PVC, PN10 110mm pipe with all accessories</v>
          </cell>
          <cell r="C2403" t="str">
            <v>lm</v>
          </cell>
          <cell r="D2403">
            <v>252</v>
          </cell>
          <cell r="E2403">
            <v>11000</v>
          </cell>
          <cell r="F2403">
            <v>2772000</v>
          </cell>
        </row>
        <row r="2404">
          <cell r="B2404" t="str">
            <v>PVC, PN10 90mm pipe with all accessories</v>
          </cell>
          <cell r="C2404" t="str">
            <v>lm</v>
          </cell>
          <cell r="D2404">
            <v>258</v>
          </cell>
          <cell r="E2404">
            <v>8200</v>
          </cell>
          <cell r="F2404">
            <v>2115600</v>
          </cell>
        </row>
        <row r="2405">
          <cell r="B2405" t="str">
            <v>MANHOLE</v>
          </cell>
          <cell r="C2405">
            <v>0</v>
          </cell>
          <cell r="D2405">
            <v>0</v>
          </cell>
          <cell r="E2405">
            <v>0</v>
          </cell>
          <cell r="F2405">
            <v>0</v>
          </cell>
        </row>
        <row r="2406">
          <cell r="B2406" t="str">
            <v>Manhole out of pre cast concrete round pipes for waste water drainage complete with mass concrete base 100mm thick, 80mm R.C cover and bar handle as described.</v>
          </cell>
          <cell r="C2406" t="str">
            <v>nr</v>
          </cell>
          <cell r="D2406">
            <v>24</v>
          </cell>
          <cell r="E2406">
            <v>350000</v>
          </cell>
          <cell r="F2406">
            <v>8400000</v>
          </cell>
        </row>
        <row r="2407">
          <cell r="B2407" t="str">
            <v>WATER INSTALLATION</v>
          </cell>
          <cell r="C2407">
            <v>0</v>
          </cell>
          <cell r="D2407">
            <v>0</v>
          </cell>
          <cell r="E2407">
            <v>0</v>
          </cell>
          <cell r="F2407">
            <v>0</v>
          </cell>
        </row>
        <row r="2408">
          <cell r="B2408" t="str">
            <v xml:space="preserve">Supply and install PPR water supply pipes for cold water distribution from the roof tanks to all sanitary appliances according to where shown on the drawing, complete with the necessary connecting pieces such as Bends, Unions, Nipples, Tees, Elbows, etc. Unit price shall include all the necessary assistance to the installation works such as chiseling of walls, floor slabs, etc. and closing them with concrete or cement mortal to normal condition. </v>
          </cell>
          <cell r="C2408">
            <v>0</v>
          </cell>
          <cell r="D2408">
            <v>0</v>
          </cell>
          <cell r="E2408">
            <v>0</v>
          </cell>
          <cell r="F2408">
            <v>0</v>
          </cell>
        </row>
        <row r="2409">
          <cell r="B2409" t="str">
            <v>PPR pipe 13mm complete with all accessories</v>
          </cell>
          <cell r="C2409" t="str">
            <v>lm</v>
          </cell>
          <cell r="D2409">
            <v>396</v>
          </cell>
          <cell r="E2409">
            <v>3900</v>
          </cell>
          <cell r="F2409">
            <v>1544400</v>
          </cell>
        </row>
        <row r="2410">
          <cell r="B2410" t="str">
            <v>PPR pipe 20mm complete with all accessories</v>
          </cell>
          <cell r="C2410" t="str">
            <v>lm</v>
          </cell>
          <cell r="D2410">
            <v>252</v>
          </cell>
          <cell r="E2410">
            <v>4000</v>
          </cell>
          <cell r="F2410">
            <v>1008000</v>
          </cell>
        </row>
        <row r="2411">
          <cell r="B2411" t="str">
            <v>PPR pipe 25mm complete with all accessories</v>
          </cell>
          <cell r="C2411" t="str">
            <v>lm</v>
          </cell>
          <cell r="D2411">
            <v>294</v>
          </cell>
          <cell r="E2411">
            <v>6600</v>
          </cell>
          <cell r="F2411">
            <v>1940400</v>
          </cell>
        </row>
        <row r="2412">
          <cell r="B2412" t="str">
            <v>Total carried forward</v>
          </cell>
          <cell r="C2412">
            <v>0</v>
          </cell>
          <cell r="D2412">
            <v>0</v>
          </cell>
          <cell r="E2412">
            <v>0</v>
          </cell>
          <cell r="F2412">
            <v>289724220</v>
          </cell>
        </row>
        <row r="2413">
          <cell r="B2413" t="str">
            <v>Total brought forward</v>
          </cell>
          <cell r="C2413">
            <v>0</v>
          </cell>
          <cell r="D2413">
            <v>0</v>
          </cell>
          <cell r="E2413">
            <v>0</v>
          </cell>
          <cell r="F2413">
            <v>289724220</v>
          </cell>
        </row>
        <row r="2414">
          <cell r="B2414" t="str">
            <v>FIRE FIGHTING</v>
          </cell>
          <cell r="C2414">
            <v>0</v>
          </cell>
          <cell r="D2414">
            <v>0</v>
          </cell>
          <cell r="E2414">
            <v>0</v>
          </cell>
          <cell r="F2414">
            <v>0</v>
          </cell>
        </row>
        <row r="2415">
          <cell r="B2415" t="str">
            <v>Fire cabinet manufactured in mild steel, epoxy powder, 70 micron min painted red, complete with wall bracket to contain the following:</v>
          </cell>
          <cell r="C2415" t="str">
            <v>pcs</v>
          </cell>
          <cell r="D2415">
            <v>12</v>
          </cell>
          <cell r="E2415">
            <v>250000</v>
          </cell>
          <cell r="F2415">
            <v>3000000</v>
          </cell>
        </row>
        <row r="2416">
          <cell r="B2416" t="str">
            <v>2 Fire extinguishers (Dry chemical and CO2) 9kg all welded 16swg steel body and handle fire extinguisher with textile reinforced noerane hose and high impact nozzle and strike knob. Multipurpose extinguisher rated for fire class A, B and C as manufactured by Angus Model AP 9K or approved equivalent.</v>
          </cell>
          <cell r="C2416" t="str">
            <v>set</v>
          </cell>
          <cell r="D2416">
            <v>12</v>
          </cell>
          <cell r="E2416">
            <v>150000</v>
          </cell>
          <cell r="F2416">
            <v>1800000</v>
          </cell>
        </row>
        <row r="2417">
          <cell r="B2417" t="str">
            <v>Hose reel 30m long, 20mm dia swinging access hose reel, including hexagonal union and gate valve for maintenance isolation of hose reel, as Angus Model 3 or approved equivalent</v>
          </cell>
          <cell r="C2417" t="str">
            <v>pcs</v>
          </cell>
          <cell r="D2417">
            <v>12</v>
          </cell>
          <cell r="E2417">
            <v>500000</v>
          </cell>
          <cell r="F2417">
            <v>6000000</v>
          </cell>
        </row>
        <row r="2418">
          <cell r="B2418" t="str">
            <v>HorIzontal 110mm GI pipe with fittings</v>
          </cell>
          <cell r="C2418" t="str">
            <v>lm</v>
          </cell>
          <cell r="D2418">
            <v>960</v>
          </cell>
          <cell r="E2418">
            <v>8000</v>
          </cell>
          <cell r="F2418">
            <v>7680000</v>
          </cell>
        </row>
        <row r="2419">
          <cell r="B2419" t="str">
            <v>Landing Valve 40mm diameter.</v>
          </cell>
          <cell r="C2419" t="str">
            <v>pcs</v>
          </cell>
          <cell r="D2419">
            <v>12</v>
          </cell>
          <cell r="E2419">
            <v>150000</v>
          </cell>
          <cell r="F2419">
            <v>1800000</v>
          </cell>
        </row>
        <row r="2420">
          <cell r="B2420" t="str">
            <v>ELECTRICAL FIXTURES</v>
          </cell>
          <cell r="C2420">
            <v>0</v>
          </cell>
          <cell r="D2420">
            <v>0</v>
          </cell>
          <cell r="E2420">
            <v>0</v>
          </cell>
          <cell r="F2420" t="str">
            <v/>
          </cell>
        </row>
        <row r="2421">
          <cell r="B2421" t="str">
            <v>PANEL BOARD</v>
          </cell>
          <cell r="C2421">
            <v>0</v>
          </cell>
          <cell r="D2421">
            <v>0</v>
          </cell>
          <cell r="E2421">
            <v>0</v>
          </cell>
          <cell r="F2421">
            <v>0</v>
          </cell>
        </row>
        <row r="2422">
          <cell r="B2422" t="str">
            <v>Main Panel Board PBMG flush mounted on the wall complete all necessary connecting materials including DIN mouting rail, and lockable cover; as drawn, Asrand or approve equivalent</v>
          </cell>
          <cell r="C2422" t="str">
            <v>nr</v>
          </cell>
          <cell r="D2422">
            <v>6</v>
          </cell>
          <cell r="E2422">
            <v>2500000</v>
          </cell>
          <cell r="F2422">
            <v>15000000</v>
          </cell>
        </row>
        <row r="2423">
          <cell r="B2423" t="str">
            <v>Ditto sub panel boards as drawn</v>
          </cell>
          <cell r="C2423" t="str">
            <v>nr</v>
          </cell>
          <cell r="D2423">
            <v>3</v>
          </cell>
          <cell r="E2423">
            <v>600000</v>
          </cell>
          <cell r="F2423">
            <v>1800000</v>
          </cell>
        </row>
        <row r="2424">
          <cell r="B2424" t="str">
            <v>Electric car charging station to specifications; complete with gadgets and signage.</v>
          </cell>
          <cell r="C2424" t="str">
            <v>nr</v>
          </cell>
          <cell r="D2424">
            <v>12</v>
          </cell>
          <cell r="E2424">
            <v>2000000</v>
          </cell>
          <cell r="F2424">
            <v>24000000</v>
          </cell>
        </row>
        <row r="2425">
          <cell r="B2425" t="str">
            <v>LIGHTNING PROTECTION</v>
          </cell>
          <cell r="C2425">
            <v>0</v>
          </cell>
          <cell r="D2425">
            <v>0</v>
          </cell>
          <cell r="E2425">
            <v>0</v>
          </cell>
          <cell r="F2425">
            <v>0</v>
          </cell>
        </row>
        <row r="2426">
          <cell r="B2426" t="str">
            <v>The following in lightning protection as "INGESCO" or approved equivalent</v>
          </cell>
          <cell r="C2426">
            <v>0</v>
          </cell>
          <cell r="D2426">
            <v>0</v>
          </cell>
          <cell r="E2426">
            <v>0</v>
          </cell>
          <cell r="F2426">
            <v>0</v>
          </cell>
        </row>
        <row r="2427">
          <cell r="B2427" t="str">
            <v>Lightining rod INGESCO PDC mod. E-60</v>
          </cell>
          <cell r="C2427" t="str">
            <v>nr</v>
          </cell>
          <cell r="D2427">
            <v>6</v>
          </cell>
          <cell r="E2427">
            <v>1133752</v>
          </cell>
          <cell r="F2427">
            <v>6802512</v>
          </cell>
        </row>
        <row r="2428">
          <cell r="B2428" t="str">
            <v>Adapter head- mast 1 '1/4" ø20 round</v>
          </cell>
          <cell r="C2428" t="str">
            <v>nr</v>
          </cell>
          <cell r="D2428">
            <v>6</v>
          </cell>
          <cell r="E2428">
            <v>69499</v>
          </cell>
          <cell r="F2428">
            <v>416994</v>
          </cell>
        </row>
        <row r="2429">
          <cell r="B2429" t="str">
            <v>5.8m telescop.+B6:B1+B6:B192mast ø1'1/2"+ø1'1/4" hot dip galv.</v>
          </cell>
          <cell r="C2429" t="str">
            <v>nr</v>
          </cell>
          <cell r="D2429">
            <v>6</v>
          </cell>
          <cell r="E2429">
            <v>259022</v>
          </cell>
          <cell r="F2429">
            <v>1554132</v>
          </cell>
        </row>
        <row r="2430">
          <cell r="B2430" t="str">
            <v>Plate mast anchor set 15 ø1'1/2"</v>
          </cell>
          <cell r="C2430" t="str">
            <v>nr</v>
          </cell>
          <cell r="D2430">
            <v>6</v>
          </cell>
          <cell r="E2430">
            <v>154895</v>
          </cell>
          <cell r="F2430">
            <v>929370</v>
          </cell>
        </row>
        <row r="2431">
          <cell r="B2431" t="str">
            <v>50-50-70mm2 "T" sleeve connector (2 pieces)</v>
          </cell>
          <cell r="C2431" t="str">
            <v>nr</v>
          </cell>
          <cell r="D2431">
            <v>6</v>
          </cell>
          <cell r="E2431">
            <v>57095</v>
          </cell>
          <cell r="F2431">
            <v>342570</v>
          </cell>
        </row>
        <row r="2432">
          <cell r="B2432" t="str">
            <v>50mm2 Cu cable</v>
          </cell>
          <cell r="C2432" t="str">
            <v>lm</v>
          </cell>
          <cell r="D2432">
            <v>102</v>
          </cell>
          <cell r="E2432">
            <v>19232</v>
          </cell>
          <cell r="F2432">
            <v>1961664</v>
          </cell>
        </row>
        <row r="2433">
          <cell r="B2433" t="str">
            <v>50-70mm2 cable folding clamp M8</v>
          </cell>
          <cell r="C2433" t="str">
            <v>nr</v>
          </cell>
          <cell r="D2433">
            <v>30</v>
          </cell>
          <cell r="E2433">
            <v>7217</v>
          </cell>
          <cell r="F2433">
            <v>216510</v>
          </cell>
        </row>
        <row r="2434">
          <cell r="B2434">
            <v>0</v>
          </cell>
          <cell r="C2434">
            <v>0</v>
          </cell>
          <cell r="D2434">
            <v>0</v>
          </cell>
          <cell r="E2434">
            <v>0</v>
          </cell>
          <cell r="F2434">
            <v>0</v>
          </cell>
        </row>
        <row r="2435">
          <cell r="B2435" t="str">
            <v>Total carried forward</v>
          </cell>
          <cell r="C2435">
            <v>0</v>
          </cell>
          <cell r="D2435">
            <v>0</v>
          </cell>
          <cell r="E2435">
            <v>0</v>
          </cell>
          <cell r="F2435">
            <v>363027972</v>
          </cell>
        </row>
        <row r="2436">
          <cell r="B2436" t="str">
            <v>Total brought forward</v>
          </cell>
          <cell r="C2436">
            <v>0</v>
          </cell>
          <cell r="D2436">
            <v>0</v>
          </cell>
          <cell r="E2436">
            <v>0</v>
          </cell>
          <cell r="F2436">
            <v>363027972</v>
          </cell>
        </row>
        <row r="2437">
          <cell r="B2437" t="str">
            <v>CDR-11</v>
          </cell>
          <cell r="C2437" t="str">
            <v>nr</v>
          </cell>
          <cell r="D2437">
            <v>6</v>
          </cell>
          <cell r="E2437">
            <v>323914</v>
          </cell>
          <cell r="F2437">
            <v>1943484</v>
          </cell>
        </row>
        <row r="2438">
          <cell r="B2438" t="str">
            <v>Galvanized steel tube 2m</v>
          </cell>
          <cell r="C2438" t="str">
            <v>lm</v>
          </cell>
          <cell r="D2438">
            <v>12</v>
          </cell>
          <cell r="E2438">
            <v>34290</v>
          </cell>
          <cell r="F2438">
            <v>411480</v>
          </cell>
        </row>
        <row r="2439">
          <cell r="B2439" t="str">
            <v>PP square chamber with cover</v>
          </cell>
          <cell r="C2439" t="str">
            <v>nr</v>
          </cell>
          <cell r="D2439">
            <v>12</v>
          </cell>
          <cell r="E2439">
            <v>59806</v>
          </cell>
          <cell r="F2439">
            <v>717672</v>
          </cell>
        </row>
        <row r="2440">
          <cell r="B2440" t="str">
            <v>Type "C" pressure connection</v>
          </cell>
          <cell r="C2440" t="str">
            <v>nr</v>
          </cell>
          <cell r="D2440">
            <v>12</v>
          </cell>
          <cell r="E2440">
            <v>8854</v>
          </cell>
          <cell r="F2440">
            <v>106248</v>
          </cell>
        </row>
        <row r="2441">
          <cell r="B2441" t="str">
            <v>2 pole equipotential bar</v>
          </cell>
          <cell r="C2441" t="str">
            <v>nr</v>
          </cell>
          <cell r="D2441">
            <v>12</v>
          </cell>
          <cell r="E2441">
            <v>38595</v>
          </cell>
          <cell r="F2441">
            <v>463140</v>
          </cell>
        </row>
        <row r="2442">
          <cell r="B2442" t="str">
            <v>CCS l: 2 000 x 14mm ø grounding rod</v>
          </cell>
          <cell r="C2442" t="str">
            <v>nr</v>
          </cell>
          <cell r="D2442">
            <v>36</v>
          </cell>
          <cell r="E2442">
            <v>47113</v>
          </cell>
          <cell r="F2442">
            <v>1696068</v>
          </cell>
        </row>
        <row r="2443">
          <cell r="B2443" t="str">
            <v>50-70mm2 cable - ø14 rod sleeve connector</v>
          </cell>
          <cell r="C2443" t="str">
            <v>nr</v>
          </cell>
          <cell r="D2443">
            <v>36</v>
          </cell>
          <cell r="E2443">
            <v>21599</v>
          </cell>
          <cell r="F2443">
            <v>777564</v>
          </cell>
        </row>
        <row r="2444">
          <cell r="B2444" t="str">
            <v>LUMINARIES</v>
          </cell>
          <cell r="C2444">
            <v>0</v>
          </cell>
          <cell r="D2444">
            <v>0</v>
          </cell>
          <cell r="E2444">
            <v>0</v>
          </cell>
          <cell r="F2444">
            <v>0</v>
          </cell>
        </row>
        <row r="2445">
          <cell r="B2445" t="str">
            <v>Note: Light Fittings installed complete as per the Installation Specification and Manufacturer's Recommendation. This will include, all lamps, connectors including all components to mount the fitting, integral/remote gears, fittings and steel supports to steelwork, poles, concrete and brickwork</v>
          </cell>
          <cell r="C2445">
            <v>0</v>
          </cell>
          <cell r="D2445">
            <v>0</v>
          </cell>
          <cell r="E2445">
            <v>0</v>
          </cell>
          <cell r="F2445">
            <v>0</v>
          </cell>
        </row>
        <row r="2446">
          <cell r="B2446" t="str">
            <v>Light type CL01; Recessed downlight; as Darwin Downlight DWLIG001WD12 116mm dia x 60mm high or approved equal.</v>
          </cell>
          <cell r="C2446" t="str">
            <v>nr</v>
          </cell>
          <cell r="D2446">
            <v>18</v>
          </cell>
          <cell r="E2446">
            <v>120000</v>
          </cell>
          <cell r="F2446">
            <v>2160000</v>
          </cell>
        </row>
        <row r="2447">
          <cell r="B2447" t="str">
            <v>Light type W07; Submersible LED Strip; LED Strip 12v SMD5050 60 LED 72W IP68 Submersible RGB Multicoloured x 5m or approved equivalent</v>
          </cell>
          <cell r="C2447" t="str">
            <v>nr</v>
          </cell>
          <cell r="D2447">
            <v>72</v>
          </cell>
          <cell r="E2447">
            <v>120000</v>
          </cell>
          <cell r="F2447">
            <v>8640000</v>
          </cell>
        </row>
        <row r="2448">
          <cell r="B2448" t="str">
            <v>Switches, 230V, 10A, IP20 with appropriate box:</v>
          </cell>
          <cell r="C2448">
            <v>0</v>
          </cell>
          <cell r="D2448">
            <v>0</v>
          </cell>
          <cell r="E2448">
            <v>0</v>
          </cell>
          <cell r="F2448">
            <v>0</v>
          </cell>
        </row>
        <row r="2449">
          <cell r="B2449" t="str">
            <v>One gang one way switch</v>
          </cell>
          <cell r="C2449" t="str">
            <v>nr</v>
          </cell>
          <cell r="D2449">
            <v>12</v>
          </cell>
          <cell r="E2449">
            <v>12000</v>
          </cell>
          <cell r="F2449">
            <v>144000</v>
          </cell>
        </row>
        <row r="2450">
          <cell r="B2450" t="str">
            <v>Two gang one ways switch</v>
          </cell>
          <cell r="C2450" t="str">
            <v>nr</v>
          </cell>
          <cell r="D2450">
            <v>12</v>
          </cell>
          <cell r="E2450">
            <v>15000</v>
          </cell>
          <cell r="F2450">
            <v>180000</v>
          </cell>
        </row>
        <row r="2451">
          <cell r="B2451" t="str">
            <v>Three gang one ways switch</v>
          </cell>
          <cell r="C2451" t="str">
            <v>nr</v>
          </cell>
          <cell r="D2451">
            <v>12</v>
          </cell>
          <cell r="E2451">
            <v>18000</v>
          </cell>
          <cell r="F2451">
            <v>216000</v>
          </cell>
        </row>
        <row r="2452">
          <cell r="B2452" t="str">
            <v>Socket outlets</v>
          </cell>
          <cell r="C2452">
            <v>0</v>
          </cell>
          <cell r="D2452">
            <v>0</v>
          </cell>
          <cell r="E2452">
            <v>0</v>
          </cell>
          <cell r="F2452">
            <v>0</v>
          </cell>
        </row>
        <row r="2453">
          <cell r="B2453" t="str">
            <v>Double power socket 2P+E, 230V, 16A IP20</v>
          </cell>
          <cell r="C2453" t="str">
            <v>pcs</v>
          </cell>
          <cell r="D2453">
            <v>48</v>
          </cell>
          <cell r="E2453">
            <v>15000</v>
          </cell>
          <cell r="F2453">
            <v>720000</v>
          </cell>
        </row>
        <row r="2454">
          <cell r="B2454" t="str">
            <v>WIRING</v>
          </cell>
          <cell r="C2454">
            <v>0</v>
          </cell>
          <cell r="D2454">
            <v>0</v>
          </cell>
          <cell r="E2454">
            <v>0</v>
          </cell>
          <cell r="F2454">
            <v>0</v>
          </cell>
        </row>
        <row r="2455">
          <cell r="B2455" t="str">
            <v>Wiring from 10A SP miniature circuit breakers on Consumer unit, using 1.5mm sq drawn in 20mm upvc conduits. complete with switch boxes, junction boxes, couplers, bends and any other necessary conduiting accessories</v>
          </cell>
          <cell r="C2455">
            <v>0</v>
          </cell>
          <cell r="D2455">
            <v>0</v>
          </cell>
          <cell r="E2455">
            <v>0</v>
          </cell>
          <cell r="F2455">
            <v>0</v>
          </cell>
        </row>
        <row r="2456">
          <cell r="B2456" t="str">
            <v>1.5mm2 Cu wire to light points and switches</v>
          </cell>
          <cell r="C2456" t="str">
            <v>nr</v>
          </cell>
          <cell r="D2456">
            <v>126</v>
          </cell>
          <cell r="E2456">
            <v>20000</v>
          </cell>
          <cell r="F2456">
            <v>2520000</v>
          </cell>
        </row>
        <row r="2457">
          <cell r="B2457" t="str">
            <v>Total carried forward</v>
          </cell>
          <cell r="C2457">
            <v>0</v>
          </cell>
          <cell r="D2457">
            <v>0</v>
          </cell>
          <cell r="E2457">
            <v>0</v>
          </cell>
          <cell r="F2457">
            <v>383723628</v>
          </cell>
        </row>
        <row r="2458">
          <cell r="B2458" t="str">
            <v>Total brought forward</v>
          </cell>
          <cell r="C2458">
            <v>0</v>
          </cell>
          <cell r="D2458">
            <v>0</v>
          </cell>
          <cell r="E2458">
            <v>0</v>
          </cell>
          <cell r="F2458">
            <v>383723628</v>
          </cell>
        </row>
        <row r="2459">
          <cell r="B2459" t="str">
            <v>Power points connected complete and ready from 32 A sp miniature circuit breakers of Main consumer unit using 2.5mm sq drawn in 20mm upvc conduits. complete with switch boxes, junction boxes, couplers, bends and any other necessary conduiting accessories</v>
          </cell>
          <cell r="C2459">
            <v>0</v>
          </cell>
          <cell r="D2459">
            <v>0</v>
          </cell>
          <cell r="E2459">
            <v>0</v>
          </cell>
          <cell r="F2459">
            <v>0</v>
          </cell>
        </row>
        <row r="2460">
          <cell r="B2460" t="str">
            <v>6mm2 Cu wire to ventilation points</v>
          </cell>
          <cell r="C2460" t="str">
            <v>nr</v>
          </cell>
          <cell r="D2460">
            <v>12</v>
          </cell>
          <cell r="E2460">
            <v>60000</v>
          </cell>
          <cell r="F2460">
            <v>720000</v>
          </cell>
        </row>
        <row r="2461">
          <cell r="B2461" t="str">
            <v>4mm2 Cu wire to panels, rack, security points</v>
          </cell>
          <cell r="C2461" t="str">
            <v>nr</v>
          </cell>
          <cell r="D2461">
            <v>24</v>
          </cell>
          <cell r="E2461">
            <v>40000</v>
          </cell>
          <cell r="F2461">
            <v>960000</v>
          </cell>
        </row>
        <row r="2462">
          <cell r="B2462" t="str">
            <v>2.5mm2 Cu wire to power points</v>
          </cell>
          <cell r="C2462" t="str">
            <v>nr</v>
          </cell>
          <cell r="D2462">
            <v>48</v>
          </cell>
          <cell r="E2462">
            <v>30000</v>
          </cell>
          <cell r="F2462">
            <v>1440000</v>
          </cell>
        </row>
        <row r="2463">
          <cell r="B2463" t="str">
            <v>CLOSED CIRCUIT TELEVISION</v>
          </cell>
          <cell r="C2463">
            <v>0</v>
          </cell>
          <cell r="D2463">
            <v>0</v>
          </cell>
          <cell r="E2463">
            <v>0</v>
          </cell>
          <cell r="F2463">
            <v>0</v>
          </cell>
        </row>
        <row r="2464">
          <cell r="B2464" t="str">
            <v>IP66 4.7mm POE Bullet camera complete with smart detection, IR Filter, Smart detection, Video compression as to HIK Vision manufacture, or approved equivalent.</v>
          </cell>
          <cell r="C2464" t="str">
            <v>nr</v>
          </cell>
          <cell r="D2464">
            <v>12</v>
          </cell>
          <cell r="E2464">
            <v>273600</v>
          </cell>
          <cell r="F2464">
            <v>3283200</v>
          </cell>
        </row>
        <row r="2465">
          <cell r="B2465" t="str">
            <v xml:space="preserve">Camera points to be connected complete and ready from Cameras to ports in the nearest POE data switch using Cat. 7 UTP cable in radial circuits, drawn in uPVC flush conduits, as per drawings. </v>
          </cell>
          <cell r="C2465" t="str">
            <v>nr</v>
          </cell>
          <cell r="D2465">
            <v>12</v>
          </cell>
          <cell r="E2465">
            <v>27360</v>
          </cell>
          <cell r="F2465">
            <v>328320</v>
          </cell>
        </row>
        <row r="2466">
          <cell r="B2466" t="str">
            <v>DATA</v>
          </cell>
          <cell r="C2466">
            <v>0</v>
          </cell>
          <cell r="D2466">
            <v>0</v>
          </cell>
          <cell r="E2466">
            <v>0</v>
          </cell>
          <cell r="F2466">
            <v>0</v>
          </cell>
        </row>
        <row r="2467">
          <cell r="B2467" t="str">
            <v>Polycarbonate RJ45 twin data socket outlets as to Legrand manufacture, Synergy model, or approved equivalent.</v>
          </cell>
          <cell r="C2467" t="str">
            <v>nr</v>
          </cell>
          <cell r="D2467">
            <v>24</v>
          </cell>
          <cell r="E2467">
            <v>27360</v>
          </cell>
          <cell r="F2467">
            <v>656640</v>
          </cell>
        </row>
        <row r="2468">
          <cell r="B2468" t="str">
            <v>740W 24 Port POE Switch as to Cisco manufacture, Cat. No. C1000-48FP-4X-L, or approved equivalent.</v>
          </cell>
          <cell r="C2468" t="str">
            <v>nr</v>
          </cell>
          <cell r="D2468">
            <v>6</v>
          </cell>
          <cell r="E2468">
            <v>5472000</v>
          </cell>
          <cell r="F2468">
            <v>32832000</v>
          </cell>
        </row>
        <row r="2469">
          <cell r="B2469" t="str">
            <v xml:space="preserve">IP20, charcoal grey 45U  data cabinet complete with, but not limited to double curved screen printed safety glass front door, top and bottom entry cable entries, brushes, patch panel and patch panel chords, ventilation fan, Power Distribution Units and connector panels, as to Legrand manufacture, Linkeo model, Cat. No. 646776, or approved equivalent. </v>
          </cell>
          <cell r="C2469" t="str">
            <v>nr</v>
          </cell>
          <cell r="D2469">
            <v>6</v>
          </cell>
          <cell r="E2469">
            <v>1094400</v>
          </cell>
          <cell r="F2469">
            <v>6566400</v>
          </cell>
        </row>
        <row r="2470">
          <cell r="B2470" t="str">
            <v xml:space="preserve">Data switches to be connected complete and ready from RJ45 Socket outlets to ports in the nearest data switch using Cat. 7 UTP cable in radial circuits, drawn in uPVC flush conduits, complete with connectors as per drawings. </v>
          </cell>
          <cell r="C2470" t="str">
            <v>nr</v>
          </cell>
          <cell r="D2470">
            <v>24</v>
          </cell>
          <cell r="E2470">
            <v>118560</v>
          </cell>
          <cell r="F2470">
            <v>2845440</v>
          </cell>
        </row>
        <row r="2471">
          <cell r="B2471" t="str">
            <v>48Nr. 10G SFP+ model port data switch as to cisco manufacture, complete with but not limited to 4 fixed 40 Gigabit Ethernet QSFP+ uplinks as to cisco manufacture, Cisco Catalyst 3850 Series model,  Cat. No WS-C3850-48T or approved equivalent</v>
          </cell>
          <cell r="C2471" t="str">
            <v>nr</v>
          </cell>
          <cell r="D2471">
            <v>12</v>
          </cell>
          <cell r="E2471">
            <v>6020000</v>
          </cell>
          <cell r="F2471">
            <v>72240000</v>
          </cell>
        </row>
        <row r="2472">
          <cell r="B2472" t="str">
            <v>Total carried forward</v>
          </cell>
          <cell r="C2472">
            <v>0</v>
          </cell>
          <cell r="D2472">
            <v>0</v>
          </cell>
          <cell r="E2472">
            <v>0</v>
          </cell>
          <cell r="F2472">
            <v>505595628</v>
          </cell>
        </row>
        <row r="2473">
          <cell r="B2473" t="str">
            <v>Total brought forward</v>
          </cell>
          <cell r="C2473">
            <v>0</v>
          </cell>
          <cell r="D2473">
            <v>0</v>
          </cell>
          <cell r="E2473">
            <v>0</v>
          </cell>
          <cell r="F2473">
            <v>505595628</v>
          </cell>
        </row>
        <row r="2474">
          <cell r="B2474" t="str">
            <v>STRUCTURAL EARTHING SYSTEM</v>
          </cell>
          <cell r="C2474">
            <v>0</v>
          </cell>
          <cell r="D2474">
            <v>0</v>
          </cell>
          <cell r="E2474">
            <v>0</v>
          </cell>
          <cell r="F2474" t="str">
            <v/>
          </cell>
        </row>
        <row r="2475">
          <cell r="B2475" t="str">
            <v>Allow for additional an earthing system for the building structural steel reinforement bars.</v>
          </cell>
          <cell r="C2475">
            <v>0</v>
          </cell>
          <cell r="D2475">
            <v>0</v>
          </cell>
          <cell r="E2475">
            <v>0</v>
          </cell>
          <cell r="F2475" t="str">
            <v/>
          </cell>
        </row>
        <row r="2476">
          <cell r="B2476" t="str">
            <v>Braided Copper Cable (50mm2 Ref # 117072)</v>
          </cell>
          <cell r="C2476" t="str">
            <v>m</v>
          </cell>
          <cell r="D2476">
            <v>144</v>
          </cell>
          <cell r="E2476">
            <v>19200</v>
          </cell>
          <cell r="F2476">
            <v>2764800</v>
          </cell>
        </row>
        <row r="2477">
          <cell r="B2477" t="str">
            <v>Electrode ground rod connection - 14mm Ref # 115055</v>
          </cell>
          <cell r="C2477" t="str">
            <v>nr</v>
          </cell>
          <cell r="D2477">
            <v>24</v>
          </cell>
          <cell r="E2477">
            <v>115200</v>
          </cell>
          <cell r="F2477">
            <v>2764800</v>
          </cell>
        </row>
        <row r="2478">
          <cell r="B2478" t="str">
            <v>Copper - plated steel grounding rods 2m x 14mm Ref # 252029</v>
          </cell>
          <cell r="C2478" t="str">
            <v>nr</v>
          </cell>
          <cell r="D2478">
            <v>24</v>
          </cell>
          <cell r="E2478">
            <v>48000</v>
          </cell>
          <cell r="F2478">
            <v>1152000</v>
          </cell>
        </row>
        <row r="2479">
          <cell r="B2479" t="str">
            <v>MECHANICAL VENTILATION</v>
          </cell>
          <cell r="C2479">
            <v>0</v>
          </cell>
          <cell r="D2479">
            <v>0</v>
          </cell>
          <cell r="E2479">
            <v>0</v>
          </cell>
          <cell r="F2479">
            <v>0</v>
          </cell>
        </row>
        <row r="2480">
          <cell r="B2480" t="str">
            <v xml:space="preserve">Low pressure flexible ductwork including brackets and clamps supported from trusses above </v>
          </cell>
          <cell r="C2480">
            <v>0</v>
          </cell>
          <cell r="D2480">
            <v>0</v>
          </cell>
          <cell r="E2480">
            <v>0</v>
          </cell>
          <cell r="F2480">
            <v>0</v>
          </cell>
        </row>
        <row r="2481">
          <cell r="B2481" t="str">
            <v>250mm diameter round uninsulated flexible ductwork, including flexible connections, duct hangers, supports, and anti-vibration mountings etc. complete.</v>
          </cell>
          <cell r="C2481" t="str">
            <v>lm</v>
          </cell>
          <cell r="D2481">
            <v>36</v>
          </cell>
          <cell r="E2481">
            <v>48000</v>
          </cell>
          <cell r="F2481">
            <v>1728000</v>
          </cell>
        </row>
        <row r="2482">
          <cell r="B2482" t="str">
            <v xml:space="preserve">Inline centrifugal type exhaust fans systems Greenheck inline type exhaust fans </v>
          </cell>
          <cell r="C2482">
            <v>0</v>
          </cell>
          <cell r="D2482">
            <v>0</v>
          </cell>
          <cell r="E2482">
            <v>0</v>
          </cell>
          <cell r="F2482" t="str">
            <v/>
          </cell>
        </row>
        <row r="2483">
          <cell r="B2483" t="str">
            <v>Exhaust air fan, with a flowrate of 700CFM complete with a low pressure switch of 350LPS incluing all fixings and brackets as per layouts and mechanical schedule.</v>
          </cell>
          <cell r="C2483" t="str">
            <v>nr</v>
          </cell>
          <cell r="D2483">
            <v>12</v>
          </cell>
          <cell r="E2483">
            <v>250000</v>
          </cell>
          <cell r="F2483">
            <v>3000000</v>
          </cell>
        </row>
        <row r="2484">
          <cell r="B2484" t="str">
            <v xml:space="preserve">Europair fixed louvre units fixed to brickwork or concrete </v>
          </cell>
          <cell r="C2484">
            <v>0</v>
          </cell>
          <cell r="D2484">
            <v>0</v>
          </cell>
          <cell r="E2484">
            <v>0</v>
          </cell>
          <cell r="F2484" t="str">
            <v/>
          </cell>
        </row>
        <row r="2485">
          <cell r="B2485" t="str">
            <v>Weather louvre 300 x 300mm to suit exhaust fan with a flowrate 700CFM complete</v>
          </cell>
          <cell r="C2485" t="str">
            <v>nr</v>
          </cell>
          <cell r="D2485">
            <v>12</v>
          </cell>
          <cell r="E2485">
            <v>64000</v>
          </cell>
          <cell r="F2485">
            <v>768000</v>
          </cell>
        </row>
        <row r="2486">
          <cell r="B2486" t="str">
            <v xml:space="preserve">Europair air grilles fixed to brickwork or concrete </v>
          </cell>
          <cell r="C2486">
            <v>0</v>
          </cell>
          <cell r="D2486">
            <v>0</v>
          </cell>
          <cell r="E2486">
            <v>0</v>
          </cell>
          <cell r="F2486" t="str">
            <v/>
          </cell>
        </row>
        <row r="2487">
          <cell r="B2487" t="str">
            <v>Extract air grilles, 200 x 200mm with a flowrate 700CFM</v>
          </cell>
          <cell r="C2487" t="str">
            <v>nr</v>
          </cell>
          <cell r="D2487">
            <v>12</v>
          </cell>
          <cell r="E2487">
            <v>75000</v>
          </cell>
          <cell r="F2487">
            <v>900000</v>
          </cell>
        </row>
        <row r="2488">
          <cell r="B2488" t="str">
            <v xml:space="preserve">Other Services </v>
          </cell>
          <cell r="C2488">
            <v>0</v>
          </cell>
          <cell r="D2488">
            <v>0</v>
          </cell>
          <cell r="E2488">
            <v>0</v>
          </cell>
          <cell r="F2488" t="str">
            <v/>
          </cell>
        </row>
        <row r="2489">
          <cell r="B2489" t="str">
            <v>All associated electrical work complete, including control panels, cabling, conduits, cable trays, support steelwork etc.</v>
          </cell>
          <cell r="C2489" t="str">
            <v>nr</v>
          </cell>
          <cell r="D2489">
            <v>36</v>
          </cell>
          <cell r="E2489">
            <v>101000</v>
          </cell>
          <cell r="F2489">
            <v>3636000</v>
          </cell>
        </row>
        <row r="2490">
          <cell r="B2490">
            <v>0</v>
          </cell>
          <cell r="C2490">
            <v>0</v>
          </cell>
          <cell r="D2490">
            <v>0</v>
          </cell>
          <cell r="E2490">
            <v>0</v>
          </cell>
          <cell r="F2490">
            <v>0</v>
          </cell>
        </row>
        <row r="2491">
          <cell r="B2491">
            <v>0</v>
          </cell>
          <cell r="C2491">
            <v>0</v>
          </cell>
          <cell r="D2491">
            <v>0</v>
          </cell>
          <cell r="E2491">
            <v>0</v>
          </cell>
          <cell r="F2491">
            <v>0</v>
          </cell>
        </row>
        <row r="2492">
          <cell r="B2492" t="str">
            <v>Total carried forward</v>
          </cell>
          <cell r="C2492">
            <v>0</v>
          </cell>
          <cell r="D2492">
            <v>0</v>
          </cell>
          <cell r="E2492">
            <v>0</v>
          </cell>
          <cell r="F2492">
            <v>522309228</v>
          </cell>
        </row>
        <row r="2493">
          <cell r="B2493" t="str">
            <v>Total brought forward</v>
          </cell>
          <cell r="C2493">
            <v>0</v>
          </cell>
          <cell r="D2493">
            <v>0</v>
          </cell>
          <cell r="E2493">
            <v>0</v>
          </cell>
          <cell r="F2493">
            <v>522309228</v>
          </cell>
        </row>
        <row r="2494">
          <cell r="B2494" t="str">
            <v>SOLAR SYSTEM</v>
          </cell>
          <cell r="C2494">
            <v>0</v>
          </cell>
          <cell r="D2494">
            <v>0</v>
          </cell>
          <cell r="E2494">
            <v>0</v>
          </cell>
          <cell r="F2494" t="str">
            <v/>
          </cell>
        </row>
        <row r="2495">
          <cell r="B2495" t="str">
            <v>Supply and install the solar system below complete with all necessary accessories. Lightning protection shall be provided for the solar PV system and the entire structure. The inverters shall be protected by appropriately rated surge arrestors on the DC side. Surge arrestors be installed on the AC side. Structures and PV module frames shall be properly grounded.</v>
          </cell>
          <cell r="C2495">
            <v>0</v>
          </cell>
          <cell r="D2495">
            <v>0</v>
          </cell>
          <cell r="E2495">
            <v>0</v>
          </cell>
          <cell r="F2495">
            <v>0</v>
          </cell>
        </row>
        <row r="2496">
          <cell r="B2496" t="str">
            <v>4kW SOLAR / INVERTER SYSTEM</v>
          </cell>
          <cell r="C2496">
            <v>0</v>
          </cell>
          <cell r="D2496">
            <v>0</v>
          </cell>
          <cell r="E2496">
            <v>0</v>
          </cell>
          <cell r="F2496">
            <v>0</v>
          </cell>
        </row>
        <row r="2497">
          <cell r="B2497" t="str">
            <v>300 Watt 24 Volt Monocrystalline solar module as Victron SPM033002400, or Sunpower, or LG, or approved equivalent including:-</v>
          </cell>
          <cell r="C2497" t="str">
            <v>nr</v>
          </cell>
          <cell r="D2497">
            <v>72</v>
          </cell>
          <cell r="E2497">
            <v>500000</v>
          </cell>
          <cell r="F2497">
            <v>36000000</v>
          </cell>
        </row>
        <row r="2498">
          <cell r="B2498" t="str">
            <v>• PVC ducts with clambs, accessories , supports &amp;labels suitable to be installed under the PV arrays.
• Solar DC cables appropriately sized to connect the PV solar cells together and to the inverter directly to have a complete operational circuit with all conduits, clamps , trays and cable end terminations which shall be DC plug and socket connectors . The DC cables must be sized in accordance with the installation requirements applicable on site, the allowable voltage drop for DC cables between PV Arrays and inverter less than 1%.
• Hot galvanized cable trays appropriately sized, Ventilated or Perforated type with cover for outdoor use to protect the DC cables from the PV cells to the battery room and inside the room, complete with all needed clamps, accessories, screws, labels to complete the job</v>
          </cell>
          <cell r="C2498">
            <v>0</v>
          </cell>
          <cell r="D2498">
            <v>0</v>
          </cell>
          <cell r="E2498">
            <v>0</v>
          </cell>
          <cell r="F2498">
            <v>0</v>
          </cell>
        </row>
        <row r="2499">
          <cell r="B2499" t="str">
            <v>8kW / 415V pure sinewave grid-tied inverter, as Outback (Model: FlexPowerThree), or Tripplite, or  Victron, or Sunpower, or LG, or approved equivalent.</v>
          </cell>
          <cell r="C2499" t="str">
            <v>nr</v>
          </cell>
          <cell r="D2499">
            <v>6</v>
          </cell>
          <cell r="E2499">
            <v>14008302</v>
          </cell>
          <cell r="F2499">
            <v>84049812</v>
          </cell>
        </row>
        <row r="2500">
          <cell r="B2500" t="str">
            <v xml:space="preserve">24V Battery System, complete with mounting rack, Gel Type, Deep cycle maintenance free batteries (200Ah C10 capacity strings), with a design life of minimum 10 years, as Sonnenchein, Vision, Gaston or approved equal </v>
          </cell>
          <cell r="C2500" t="str">
            <v>nr</v>
          </cell>
          <cell r="D2500">
            <v>72</v>
          </cell>
          <cell r="E2500">
            <v>475571.25</v>
          </cell>
          <cell r="F2500">
            <v>34241130</v>
          </cell>
        </row>
        <row r="2501">
          <cell r="B2501">
            <v>0</v>
          </cell>
          <cell r="C2501">
            <v>0</v>
          </cell>
          <cell r="D2501">
            <v>0</v>
          </cell>
          <cell r="E2501">
            <v>0</v>
          </cell>
          <cell r="F2501">
            <v>0</v>
          </cell>
        </row>
        <row r="2502">
          <cell r="B2502">
            <v>0</v>
          </cell>
          <cell r="C2502">
            <v>0</v>
          </cell>
          <cell r="D2502">
            <v>0</v>
          </cell>
          <cell r="E2502">
            <v>0</v>
          </cell>
          <cell r="F2502">
            <v>0</v>
          </cell>
        </row>
        <row r="2503">
          <cell r="B2503" t="str">
            <v>Total carried forward</v>
          </cell>
          <cell r="C2503">
            <v>0</v>
          </cell>
          <cell r="D2503">
            <v>0</v>
          </cell>
          <cell r="E2503">
            <v>0</v>
          </cell>
          <cell r="F2503">
            <v>676600170</v>
          </cell>
        </row>
        <row r="2504">
          <cell r="B2504" t="str">
            <v>Total brought forward</v>
          </cell>
          <cell r="C2504">
            <v>0</v>
          </cell>
          <cell r="D2504">
            <v>0</v>
          </cell>
          <cell r="E2504">
            <v>0</v>
          </cell>
          <cell r="F2504">
            <v>676600170</v>
          </cell>
        </row>
        <row r="2505">
          <cell r="B2505" t="str">
            <v>PV Mounting structure: Supply and install Module mounting structure from hot galvanized steel profile foundation OR Aluminium profile structures suitable to the dimension of selected PV modules and PV numbers, the mounting provides a fixed inclination of the modules 30 degree with vertical supports, plates, screws and casting concrete foundations B250 (300 x 300 x 3000mm) for each leg, the structure profile includes bracing and double hot galvanized angles for dividers.</v>
          </cell>
          <cell r="C2505" t="str">
            <v>nr</v>
          </cell>
          <cell r="D2505">
            <v>72</v>
          </cell>
          <cell r="E2505">
            <v>150000</v>
          </cell>
          <cell r="F2505">
            <v>10800000</v>
          </cell>
        </row>
        <row r="2506">
          <cell r="B2506" t="str">
            <v>Earthing System For Battery Banks and PV Solar System: Supply,install,connect and operate complete independent earthing system for Battery Banks system, must be separated of the main earthing system to obtain 2 ohm max resistance. the item includes (2 copper electrodes 15mm2 driven into ground, manholes with iron cover, earth joints, clamps, ducts , conduits and 50 mm2 flexible earthing copper wires and cables from the Negative bus bar in the battery fuse box to the electrode to complete the system as specifications and supervisor engineer instruction’s and approval.</v>
          </cell>
          <cell r="C2506" t="str">
            <v>item</v>
          </cell>
          <cell r="D2506">
            <v>6</v>
          </cell>
          <cell r="E2506">
            <v>500000</v>
          </cell>
          <cell r="F2506">
            <v>3000000</v>
          </cell>
        </row>
        <row r="2507">
          <cell r="B2507">
            <v>0</v>
          </cell>
          <cell r="C2507">
            <v>0</v>
          </cell>
          <cell r="D2507">
            <v>0</v>
          </cell>
          <cell r="E2507">
            <v>0</v>
          </cell>
          <cell r="F2507">
            <v>0</v>
          </cell>
        </row>
        <row r="2508">
          <cell r="B2508">
            <v>0</v>
          </cell>
          <cell r="C2508">
            <v>0</v>
          </cell>
          <cell r="D2508">
            <v>0</v>
          </cell>
          <cell r="E2508">
            <v>0</v>
          </cell>
          <cell r="F2508">
            <v>0</v>
          </cell>
        </row>
        <row r="2509">
          <cell r="B2509">
            <v>0</v>
          </cell>
          <cell r="C2509">
            <v>0</v>
          </cell>
          <cell r="D2509">
            <v>0</v>
          </cell>
          <cell r="E2509">
            <v>0</v>
          </cell>
          <cell r="F2509">
            <v>0</v>
          </cell>
        </row>
        <row r="2510">
          <cell r="B2510">
            <v>0</v>
          </cell>
          <cell r="C2510">
            <v>0</v>
          </cell>
          <cell r="D2510">
            <v>0</v>
          </cell>
          <cell r="E2510">
            <v>0</v>
          </cell>
          <cell r="F2510">
            <v>0</v>
          </cell>
        </row>
        <row r="2511">
          <cell r="B2511">
            <v>0</v>
          </cell>
          <cell r="C2511">
            <v>0</v>
          </cell>
          <cell r="D2511">
            <v>0</v>
          </cell>
          <cell r="E2511">
            <v>0</v>
          </cell>
          <cell r="F2511">
            <v>0</v>
          </cell>
        </row>
        <row r="2512">
          <cell r="B2512">
            <v>0</v>
          </cell>
          <cell r="C2512">
            <v>0</v>
          </cell>
          <cell r="D2512">
            <v>0</v>
          </cell>
          <cell r="E2512">
            <v>0</v>
          </cell>
          <cell r="F2512">
            <v>0</v>
          </cell>
        </row>
        <row r="2513">
          <cell r="B2513">
            <v>0</v>
          </cell>
          <cell r="C2513">
            <v>0</v>
          </cell>
          <cell r="D2513">
            <v>0</v>
          </cell>
          <cell r="E2513">
            <v>0</v>
          </cell>
          <cell r="F2513">
            <v>0</v>
          </cell>
        </row>
        <row r="2514">
          <cell r="B2514">
            <v>0</v>
          </cell>
          <cell r="C2514">
            <v>0</v>
          </cell>
          <cell r="D2514">
            <v>0</v>
          </cell>
          <cell r="E2514">
            <v>0</v>
          </cell>
          <cell r="F2514">
            <v>0</v>
          </cell>
        </row>
        <row r="2515">
          <cell r="B2515">
            <v>0</v>
          </cell>
          <cell r="C2515">
            <v>0</v>
          </cell>
          <cell r="D2515">
            <v>0</v>
          </cell>
          <cell r="E2515">
            <v>0</v>
          </cell>
          <cell r="F2515">
            <v>0</v>
          </cell>
        </row>
        <row r="2516">
          <cell r="B2516">
            <v>0</v>
          </cell>
          <cell r="C2516">
            <v>0</v>
          </cell>
          <cell r="D2516">
            <v>0</v>
          </cell>
          <cell r="E2516">
            <v>0</v>
          </cell>
          <cell r="F2516">
            <v>0</v>
          </cell>
        </row>
        <row r="2517">
          <cell r="B2517">
            <v>0</v>
          </cell>
          <cell r="C2517">
            <v>0</v>
          </cell>
          <cell r="D2517">
            <v>0</v>
          </cell>
          <cell r="E2517">
            <v>0</v>
          </cell>
          <cell r="F2517">
            <v>0</v>
          </cell>
        </row>
        <row r="2518">
          <cell r="B2518">
            <v>0</v>
          </cell>
          <cell r="C2518">
            <v>0</v>
          </cell>
          <cell r="D2518">
            <v>0</v>
          </cell>
          <cell r="E2518">
            <v>0</v>
          </cell>
          <cell r="F2518">
            <v>0</v>
          </cell>
        </row>
        <row r="2519">
          <cell r="B2519">
            <v>0</v>
          </cell>
          <cell r="C2519">
            <v>0</v>
          </cell>
          <cell r="D2519">
            <v>0</v>
          </cell>
          <cell r="E2519">
            <v>0</v>
          </cell>
          <cell r="F2519">
            <v>0</v>
          </cell>
        </row>
        <row r="2520">
          <cell r="B2520">
            <v>0</v>
          </cell>
          <cell r="C2520">
            <v>0</v>
          </cell>
          <cell r="D2520">
            <v>0</v>
          </cell>
          <cell r="E2520">
            <v>0</v>
          </cell>
          <cell r="F2520">
            <v>0</v>
          </cell>
        </row>
        <row r="2521">
          <cell r="B2521">
            <v>0</v>
          </cell>
          <cell r="C2521">
            <v>0</v>
          </cell>
          <cell r="D2521">
            <v>0</v>
          </cell>
          <cell r="E2521">
            <v>0</v>
          </cell>
          <cell r="F2521">
            <v>0</v>
          </cell>
        </row>
        <row r="2522">
          <cell r="B2522">
            <v>0</v>
          </cell>
          <cell r="C2522">
            <v>0</v>
          </cell>
          <cell r="D2522">
            <v>0</v>
          </cell>
          <cell r="E2522">
            <v>0</v>
          </cell>
          <cell r="F2522">
            <v>0</v>
          </cell>
        </row>
        <row r="2523">
          <cell r="B2523">
            <v>0</v>
          </cell>
          <cell r="C2523">
            <v>0</v>
          </cell>
          <cell r="D2523">
            <v>0</v>
          </cell>
          <cell r="E2523">
            <v>0</v>
          </cell>
          <cell r="F2523">
            <v>0</v>
          </cell>
        </row>
        <row r="2524">
          <cell r="B2524">
            <v>0</v>
          </cell>
          <cell r="C2524">
            <v>0</v>
          </cell>
          <cell r="D2524">
            <v>0</v>
          </cell>
          <cell r="E2524">
            <v>0</v>
          </cell>
          <cell r="F2524">
            <v>0</v>
          </cell>
        </row>
        <row r="2525">
          <cell r="B2525">
            <v>0</v>
          </cell>
          <cell r="C2525">
            <v>0</v>
          </cell>
          <cell r="D2525">
            <v>0</v>
          </cell>
          <cell r="E2525">
            <v>0</v>
          </cell>
          <cell r="F2525">
            <v>0</v>
          </cell>
        </row>
        <row r="2526">
          <cell r="B2526">
            <v>0</v>
          </cell>
          <cell r="C2526">
            <v>0</v>
          </cell>
          <cell r="D2526">
            <v>0</v>
          </cell>
          <cell r="E2526">
            <v>0</v>
          </cell>
          <cell r="F2526">
            <v>0</v>
          </cell>
        </row>
        <row r="2527">
          <cell r="B2527">
            <v>0</v>
          </cell>
          <cell r="C2527">
            <v>0</v>
          </cell>
          <cell r="D2527">
            <v>0</v>
          </cell>
          <cell r="E2527">
            <v>0</v>
          </cell>
          <cell r="F2527">
            <v>0</v>
          </cell>
        </row>
        <row r="2528">
          <cell r="B2528">
            <v>0</v>
          </cell>
          <cell r="C2528">
            <v>0</v>
          </cell>
          <cell r="D2528">
            <v>0</v>
          </cell>
          <cell r="E2528">
            <v>0</v>
          </cell>
          <cell r="F2528">
            <v>0</v>
          </cell>
        </row>
        <row r="2529">
          <cell r="B2529">
            <v>0</v>
          </cell>
          <cell r="C2529">
            <v>0</v>
          </cell>
          <cell r="D2529">
            <v>0</v>
          </cell>
          <cell r="E2529">
            <v>0</v>
          </cell>
          <cell r="F2529">
            <v>0</v>
          </cell>
        </row>
        <row r="2530">
          <cell r="B2530">
            <v>0</v>
          </cell>
          <cell r="C2530">
            <v>0</v>
          </cell>
          <cell r="D2530">
            <v>0</v>
          </cell>
          <cell r="E2530">
            <v>0</v>
          </cell>
          <cell r="F2530">
            <v>0</v>
          </cell>
        </row>
        <row r="2531">
          <cell r="B2531" t="str">
            <v>TOTAL SERIES Nr. 2 500 MAINTENANCE BUILDINGS - 6Nr. TO SUMMARY</v>
          </cell>
          <cell r="C2531">
            <v>0</v>
          </cell>
          <cell r="D2531">
            <v>0</v>
          </cell>
          <cell r="E2531">
            <v>0</v>
          </cell>
          <cell r="F2531">
            <v>690400170</v>
          </cell>
        </row>
        <row r="2532">
          <cell r="B2532" t="str">
            <v>SERIES Nr. 2 700 UTILITY YARD</v>
          </cell>
          <cell r="C2532">
            <v>0</v>
          </cell>
          <cell r="D2532">
            <v>0</v>
          </cell>
          <cell r="E2532">
            <v>0</v>
          </cell>
          <cell r="F2532">
            <v>0</v>
          </cell>
        </row>
        <row r="2533">
          <cell r="B2533" t="str">
            <v>The following in utility yard for Transformer, Generator, RMU, Kiosks and Main Distribution Board, Gas Tanks etc.</v>
          </cell>
          <cell r="C2533">
            <v>0</v>
          </cell>
          <cell r="D2533">
            <v>0</v>
          </cell>
          <cell r="E2533">
            <v>0</v>
          </cell>
          <cell r="F2533">
            <v>0</v>
          </cell>
        </row>
        <row r="2534">
          <cell r="B2534" t="str">
            <v xml:space="preserve">Rip up exposed in-situ sub-grade 150mm depth and re-compact to 95% Mod AASHTO including adding scarifying and adding back material to bring back to original level </v>
          </cell>
          <cell r="C2534" t="str">
            <v>m2</v>
          </cell>
          <cell r="D2534">
            <v>550</v>
          </cell>
          <cell r="E2534">
            <v>1000</v>
          </cell>
          <cell r="F2534">
            <v>550000</v>
          </cell>
        </row>
        <row r="2535">
          <cell r="B2535" t="str">
            <v xml:space="preserve">Earth filling obtained from the excavations and/or prescribed stock piles on site, compacted to 93% Mod AASHTO density </v>
          </cell>
          <cell r="C2535">
            <v>0</v>
          </cell>
          <cell r="D2535">
            <v>0</v>
          </cell>
          <cell r="E2535">
            <v>0</v>
          </cell>
          <cell r="F2535">
            <v>0</v>
          </cell>
        </row>
        <row r="2536">
          <cell r="B2536" t="str">
            <v>300mm thick compacted hardcore filling to make up levels; consolidated under floors; including 50mm thick sand blinding.</v>
          </cell>
          <cell r="C2536" t="str">
            <v>m2</v>
          </cell>
          <cell r="D2536">
            <v>550</v>
          </cell>
          <cell r="E2536">
            <v>9750</v>
          </cell>
          <cell r="F2536">
            <v>5362500</v>
          </cell>
        </row>
        <row r="2537">
          <cell r="B2537" t="str">
            <v>200mm sub-base in maximum 150mm layers and compacted to 93% Mod AASHTO density ± 2%</v>
          </cell>
          <cell r="C2537" t="str">
            <v>m2</v>
          </cell>
          <cell r="D2537">
            <v>550</v>
          </cell>
          <cell r="E2537">
            <v>4240</v>
          </cell>
          <cell r="F2537">
            <v>2332000</v>
          </cell>
        </row>
        <row r="2538">
          <cell r="B2538" t="str">
            <v>CONCRETE WORK</v>
          </cell>
          <cell r="C2538">
            <v>0</v>
          </cell>
          <cell r="D2538">
            <v>0</v>
          </cell>
          <cell r="E2538">
            <v>0</v>
          </cell>
          <cell r="F2538" t="str">
            <v/>
          </cell>
        </row>
        <row r="2539">
          <cell r="B2539" t="str">
            <v>In-situ reinforced vibrated concrete class C30/37 20mm aggregate to BS EN 1992-1-12004 : in.</v>
          </cell>
          <cell r="C2539">
            <v>0</v>
          </cell>
          <cell r="D2539">
            <v>0</v>
          </cell>
          <cell r="E2539">
            <v>0</v>
          </cell>
          <cell r="F2539" t="str">
            <v/>
          </cell>
        </row>
        <row r="2540">
          <cell r="B2540" t="str">
            <v>200mm thick Concrete slab</v>
          </cell>
          <cell r="C2540" t="str">
            <v>m3</v>
          </cell>
          <cell r="D2540">
            <v>110</v>
          </cell>
          <cell r="E2540">
            <v>180000</v>
          </cell>
          <cell r="F2540">
            <v>19800000</v>
          </cell>
        </row>
        <row r="2541">
          <cell r="B2541" t="str">
            <v>Upstand beams</v>
          </cell>
          <cell r="C2541" t="str">
            <v>m3</v>
          </cell>
          <cell r="D2541">
            <v>7</v>
          </cell>
          <cell r="E2541">
            <v>180000</v>
          </cell>
          <cell r="F2541">
            <v>1260000</v>
          </cell>
        </row>
        <row r="2542">
          <cell r="B2542" t="str">
            <v>REINFORCEMENT</v>
          </cell>
          <cell r="C2542">
            <v>0</v>
          </cell>
          <cell r="D2542">
            <v>0</v>
          </cell>
          <cell r="E2542">
            <v>0</v>
          </cell>
          <cell r="F2542" t="str">
            <v/>
          </cell>
        </row>
        <row r="2543">
          <cell r="B2543" t="str">
            <v>Deformed high yield ribbed bars reinforcement to BS 4449:2005 with yield strength of 500N/mm² : cut, bend and fix as directed : tenderers to allow in their rate, cost for cutting, bending, wastage, hoisting and fixing including all necessary trying wires, distance blocks, templates and spacer stools (provisional)</v>
          </cell>
          <cell r="C2543">
            <v>0</v>
          </cell>
          <cell r="D2543">
            <v>0</v>
          </cell>
          <cell r="E2543">
            <v>0</v>
          </cell>
          <cell r="F2543">
            <v>0</v>
          </cell>
        </row>
        <row r="2544">
          <cell r="B2544" t="str">
            <v>16mm ø bars</v>
          </cell>
          <cell r="C2544" t="str">
            <v>kg</v>
          </cell>
          <cell r="D2544">
            <v>7535</v>
          </cell>
          <cell r="E2544">
            <v>1250</v>
          </cell>
          <cell r="F2544">
            <v>9418750</v>
          </cell>
        </row>
        <row r="2545">
          <cell r="B2545" t="str">
            <v>12mm ø bars</v>
          </cell>
          <cell r="C2545" t="str">
            <v>kg</v>
          </cell>
          <cell r="D2545">
            <v>9903</v>
          </cell>
          <cell r="E2545">
            <v>1250</v>
          </cell>
          <cell r="F2545">
            <v>12378750</v>
          </cell>
        </row>
        <row r="2546">
          <cell r="B2546" t="str">
            <v>8mm ø bars</v>
          </cell>
          <cell r="C2546" t="str">
            <v>kg</v>
          </cell>
          <cell r="D2546">
            <v>4090</v>
          </cell>
          <cell r="E2546">
            <v>1250</v>
          </cell>
          <cell r="F2546">
            <v>5112500</v>
          </cell>
        </row>
        <row r="2547">
          <cell r="B2547">
            <v>0</v>
          </cell>
          <cell r="C2547">
            <v>0</v>
          </cell>
          <cell r="D2547">
            <v>0</v>
          </cell>
          <cell r="E2547">
            <v>0</v>
          </cell>
          <cell r="F2547">
            <v>0</v>
          </cell>
        </row>
        <row r="2548">
          <cell r="B2548">
            <v>0</v>
          </cell>
          <cell r="C2548">
            <v>0</v>
          </cell>
          <cell r="D2548">
            <v>0</v>
          </cell>
          <cell r="E2548">
            <v>0</v>
          </cell>
          <cell r="F2548">
            <v>0</v>
          </cell>
        </row>
        <row r="2549">
          <cell r="B2549">
            <v>0</v>
          </cell>
          <cell r="C2549">
            <v>0</v>
          </cell>
          <cell r="D2549">
            <v>0</v>
          </cell>
          <cell r="E2549">
            <v>0</v>
          </cell>
          <cell r="F2549">
            <v>0</v>
          </cell>
        </row>
        <row r="2550">
          <cell r="B2550">
            <v>0</v>
          </cell>
          <cell r="C2550">
            <v>0</v>
          </cell>
          <cell r="D2550">
            <v>0</v>
          </cell>
          <cell r="E2550">
            <v>0</v>
          </cell>
          <cell r="F2550">
            <v>0</v>
          </cell>
        </row>
        <row r="2551">
          <cell r="B2551" t="str">
            <v>TOTAL SERIES Nr. 2 700 UTILITY YARD TO SUMMARY</v>
          </cell>
          <cell r="C2551">
            <v>0</v>
          </cell>
          <cell r="D2551">
            <v>0</v>
          </cell>
          <cell r="E2551">
            <v>0</v>
          </cell>
          <cell r="F2551">
            <v>56214500</v>
          </cell>
        </row>
      </sheetData>
      <sheetData sheetId="5">
        <row r="6">
          <cell r="B6" t="str">
            <v>MAIN SUMMARY</v>
          </cell>
        </row>
      </sheetData>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Q 1- Preliminary &amp; General"/>
      <sheetName val="BOQ 2 - JKIA Trunk sewer - Ruai"/>
      <sheetName val="BOQ 3 - JKIA Reticulation sewer"/>
      <sheetName val="BOQ 4 - Dayworks"/>
      <sheetName val="BOQ SUMMARY SHEET"/>
      <sheetName val="PAL"/>
      <sheetName val="EQ"/>
      <sheetName val="材料价"/>
      <sheetName val="配合比"/>
      <sheetName val="汇率"/>
      <sheetName val="摊销费"/>
      <sheetName val="间接费"/>
      <sheetName val="决策"/>
      <sheetName val="工程师需求"/>
      <sheetName val="价格汇总"/>
      <sheetName val="Sheet1"/>
      <sheetName val="sheet3"/>
      <sheetName val="Sheet2"/>
      <sheetName val="Quant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那"/>
    </sheetNames>
    <sheetDataSet>
      <sheetData sheetId="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L"/>
      <sheetName val="fuga_cctv"/>
      <sheetName val="fuga_soygun"/>
      <sheetName val="yangın"/>
      <sheetName val="fuga_VideoInt"/>
      <sheetName val="seslendirme"/>
      <sheetName val="anten"/>
      <sheetName val="fuga_os"/>
      <sheetName val="AREA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decompte"/>
      <sheetName val="Bill # 3 Admin Building"/>
      <sheetName val="Hospital Ward Net"/>
      <sheetName val="Sheet2"/>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sheetName val="Standart Satış Koşulları"/>
      <sheetName val="YANGIN ALGILAMA"/>
      <sheetName val="Überblick"/>
      <sheetName val="Lookup Elements"/>
      <sheetName val="Sheet2"/>
    </sheetNames>
    <sheetDataSet>
      <sheetData sheetId="0"/>
      <sheetData sheetId="1"/>
      <sheetData sheetId="2"/>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
    </sheetNames>
    <sheetDataSet>
      <sheetData sheetId="0"/>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LYER1"/>
      <sheetName val="PREAMBLES"/>
      <sheetName val="GS"/>
      <sheetName val="FLYER2"/>
      <sheetName val="summary"/>
      <sheetName val="SUMMARY BREAKDOWN"/>
      <sheetName val="1"/>
      <sheetName val="2"/>
      <sheetName val="x"/>
      <sheetName val="3"/>
      <sheetName val="4"/>
      <sheetName val="st"/>
      <sheetName val="5"/>
      <sheetName val="6"/>
      <sheetName val="13"/>
      <sheetName val="Lookup Elements"/>
      <sheetName val="Lookup Trades"/>
      <sheetName val="14"/>
      <sheetName val="15"/>
      <sheetName val="7"/>
      <sheetName val="Bursa"/>
    </sheetNames>
    <sheetDataSet>
      <sheetData sheetId="0"/>
      <sheetData sheetId="1"/>
      <sheetData sheetId="2"/>
      <sheetData sheetId="3"/>
      <sheetData sheetId="4"/>
      <sheetData sheetId="5"/>
      <sheetData sheetId="6"/>
      <sheetData sheetId="7"/>
      <sheetData sheetId="8">
        <row r="24">
          <cell r="B24" t="str">
            <v>ELEMENT No. 1 SUBSTRUCTURE</v>
          </cell>
        </row>
      </sheetData>
      <sheetData sheetId="9">
        <row r="24">
          <cell r="B24" t="str">
            <v>ELEMENT No. 1 SUBSTRUCTURE</v>
          </cell>
        </row>
      </sheetData>
      <sheetData sheetId="10"/>
      <sheetData sheetId="11"/>
      <sheetData sheetId="12"/>
      <sheetData sheetId="13"/>
      <sheetData sheetId="14"/>
      <sheetData sheetId="15"/>
      <sheetData sheetId="16">
        <row r="1">
          <cell r="A1" t="str">
            <v>BILL No. 1: PRELIMINARIES</v>
          </cell>
        </row>
        <row r="2">
          <cell r="A2" t="str">
            <v>BILL No. 2: MAIN BUILDING</v>
          </cell>
        </row>
        <row r="3">
          <cell r="A3" t="str">
            <v>ELEMENT No. 1 SUBSTRUCTURE</v>
          </cell>
        </row>
        <row r="4">
          <cell r="A4" t="str">
            <v>ELEMENT No. 2 FRAME</v>
          </cell>
        </row>
        <row r="5">
          <cell r="A5" t="str">
            <v>ELEMENT No. 3 UPPER FLOORS</v>
          </cell>
        </row>
        <row r="6">
          <cell r="A6" t="str">
            <v>ELEMENT No. 4 ROOF &amp; RW INSTALLATION</v>
          </cell>
        </row>
        <row r="7">
          <cell r="A7" t="str">
            <v>ELEMENT No. 5 STAIRCASES</v>
          </cell>
        </row>
        <row r="8">
          <cell r="A8" t="str">
            <v>ELEMENT No. 6 EXTERNAL WALLS</v>
          </cell>
        </row>
        <row r="9">
          <cell r="A9" t="str">
            <v>ELEMENT No. 7 WINDOWS &amp; EXTERNAL DOORS</v>
          </cell>
        </row>
        <row r="10">
          <cell r="A10" t="str">
            <v>ELEMENT No. 8 PARTITIONS &amp; INTERNAL WALLS</v>
          </cell>
        </row>
        <row r="11">
          <cell r="A11" t="str">
            <v>ELEMENT No. 9 INTERNAL DOORS</v>
          </cell>
        </row>
        <row r="12">
          <cell r="A12" t="str">
            <v>ELEMENT No. 10 WALL FINISHES</v>
          </cell>
        </row>
        <row r="13">
          <cell r="A13" t="str">
            <v>ELEMENT No. 11 FLOOR FINISHES</v>
          </cell>
        </row>
        <row r="14">
          <cell r="A14" t="str">
            <v>ELEMENT No. 12 CEILING FINISHES</v>
          </cell>
        </row>
        <row r="15">
          <cell r="A15" t="str">
            <v>ELEMENT No. 13 FITTINGS &amp; FURNISHINGS</v>
          </cell>
        </row>
        <row r="16">
          <cell r="A16" t="str">
            <v>ELEMENT No. 14 SANITARY APPLIANCES &amp; DISPOSAL INSTALLATION</v>
          </cell>
        </row>
        <row r="17">
          <cell r="A17" t="str">
            <v>ELEMENT No. 15 HOT &amp; COLD WATER SERVICES</v>
          </cell>
        </row>
        <row r="18">
          <cell r="A18" t="str">
            <v>ELEMENT No. 16 HEATING &amp; AIR TREATMENT INSTALLATION</v>
          </cell>
        </row>
        <row r="19">
          <cell r="A19" t="str">
            <v>ELEMENT No. 17 ELECTRICAL INSTALLATION</v>
          </cell>
        </row>
        <row r="20">
          <cell r="A20" t="str">
            <v>ELEMENT No. 18 BUILDERS’ WORK</v>
          </cell>
        </row>
        <row r="21">
          <cell r="A21" t="str">
            <v>TOTAL BILL No. 1: PRELIMINARIES TO GRAND SUMMARY</v>
          </cell>
        </row>
        <row r="22">
          <cell r="A22" t="str">
            <v>TOTAL BILL No. 2: MAIN BUILDING TO GRAND SUMMARY</v>
          </cell>
        </row>
        <row r="23">
          <cell r="A23" t="str">
            <v>TOTAL ELEMENT No. 1 SUBSTRUCTURE TO SUMMARY</v>
          </cell>
        </row>
        <row r="24">
          <cell r="A24" t="str">
            <v>TOTAL ELEMENT No. 2 FRAME TO SUMMARY</v>
          </cell>
        </row>
        <row r="25">
          <cell r="A25" t="str">
            <v>TOTAL ELEMENT No. 3 UPPER FLOORS TO SUMMARY</v>
          </cell>
        </row>
        <row r="26">
          <cell r="A26" t="str">
            <v>TOTAL ELEMENT No. 4 ROOF &amp; RW INSTALLATION TO SUMMARY</v>
          </cell>
        </row>
        <row r="27">
          <cell r="A27" t="str">
            <v>TOTAL ELEMENT No. 5 STAIRCASES TO SUMMARY</v>
          </cell>
        </row>
        <row r="28">
          <cell r="A28" t="str">
            <v>TOTAL ELEMENT No. 6 EXTERNAL WALLS TO SUMMARY</v>
          </cell>
        </row>
        <row r="29">
          <cell r="A29" t="str">
            <v>TOTAL ELEMENT No. 7 WINDOWS &amp; EXTERNAL DOORS TO SUMMARY</v>
          </cell>
        </row>
        <row r="30">
          <cell r="A30" t="str">
            <v>TOTAL ELEMENT No. 8 PARTITIONS &amp; INTERNAL WALLS TO SUMMARY</v>
          </cell>
        </row>
        <row r="31">
          <cell r="A31" t="str">
            <v>TOTAL ELEMENT No. 9 INTERNAL DOORS TO SUMMARY</v>
          </cell>
        </row>
        <row r="32">
          <cell r="A32" t="str">
            <v>TOTAL ELEMENT No. 10 WALL FINISHES TO SUMMARY</v>
          </cell>
        </row>
        <row r="33">
          <cell r="A33" t="str">
            <v>TOTAL ELEMENT No. 11 FLOOR FINISHES TO SUMMARY</v>
          </cell>
        </row>
        <row r="34">
          <cell r="A34" t="str">
            <v>TOTAL ELEMENT No. 12 CEILING FINISHES TO SUMMARY</v>
          </cell>
        </row>
        <row r="35">
          <cell r="A35" t="str">
            <v>TOTAL ELEMENT No. 13 FITTINGS &amp; FURNISHINGS TO SUMMARY</v>
          </cell>
        </row>
        <row r="36">
          <cell r="A36" t="str">
            <v>TOTAL ELEMENT No. 14 SANITARY APPLIANCES &amp; DISPOSAL INSTALLATION TO SUMMARY</v>
          </cell>
        </row>
        <row r="37">
          <cell r="A37" t="str">
            <v>TOTAL ELEMENT No. 15 HOT &amp; COLD WATER SERVICES TO SUMMARY</v>
          </cell>
        </row>
        <row r="38">
          <cell r="A38" t="str">
            <v>TOTAL ELEMENT No. 16 HEATING &amp; AIR TREATMENT INSTALLATION TO SUMMARY</v>
          </cell>
        </row>
        <row r="39">
          <cell r="A39" t="str">
            <v>TOTAL ELEMENT No. 17 ELECTRICAL INSTALLATION TO SUMMARY</v>
          </cell>
        </row>
        <row r="40">
          <cell r="A40" t="str">
            <v>TOTAL ELEMENT No. 18 BUILDERS’ WORK TO SUMMARY</v>
          </cell>
        </row>
      </sheetData>
      <sheetData sheetId="17">
        <row r="1">
          <cell r="A1" t="str">
            <v>PRELIMINARY PARTICULARS</v>
          </cell>
        </row>
      </sheetData>
      <sheetData sheetId="18"/>
      <sheetData sheetId="19"/>
      <sheetData sheetId="20"/>
      <sheetData sheetId="2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K GİRİŞİ"/>
      <sheetName val="STOK LİSTESİ"/>
      <sheetName val="STOK ÇIKIŞI"/>
      <sheetName val="Teklif Fişi"/>
      <sheetName val="Cari Kart"/>
      <sheetName val="Kasa"/>
      <sheetName val="Kopyası STOK"/>
      <sheetName val="Lookup Elements"/>
    </sheetNames>
    <sheetDataSet>
      <sheetData sheetId="0"/>
      <sheetData sheetId="1"/>
      <sheetData sheetId="2"/>
      <sheetData sheetId="3">
        <row r="1">
          <cell r="H1" t="str">
            <v>Alınan Çek</v>
          </cell>
        </row>
        <row r="3">
          <cell r="H3" t="str">
            <v xml:space="preserve">Nakit alınan </v>
          </cell>
        </row>
        <row r="4">
          <cell r="H4" t="str">
            <v>Nakit ödenen (                      )</v>
          </cell>
        </row>
        <row r="5">
          <cell r="H5" t="str">
            <v>Elektrik fatura ödemesi TEDAŞ</v>
          </cell>
        </row>
        <row r="6">
          <cell r="H6" t="str">
            <v>Su faturası İSKİ</v>
          </cell>
        </row>
        <row r="7">
          <cell r="H7" t="str">
            <v xml:space="preserve">Türksel Ödemesi </v>
          </cell>
        </row>
        <row r="8">
          <cell r="H8" t="str">
            <v>Telefon Faturası Ödeme Türk Telekom</v>
          </cell>
        </row>
        <row r="9">
          <cell r="H9" t="str">
            <v>Demirbaş masrafları  (              )</v>
          </cell>
        </row>
        <row r="10">
          <cell r="H10" t="str">
            <v>Malzeme alımı (               )</v>
          </cell>
        </row>
      </sheetData>
      <sheetData sheetId="4"/>
      <sheetData sheetId="5"/>
      <sheetData sheetId="6" refreshError="1"/>
      <sheetData sheetId="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ÖZET"/>
      <sheetName val="KARŞILAŞTIRMA"/>
      <sheetName val="TEKLİF"/>
      <sheetName val="ANALIZ"/>
      <sheetName val="İŞÇİLİK ANALİZ"/>
      <sheetName val="AYDINLATMA"/>
      <sheetName val="Panels (DWG)"/>
    </sheetNames>
    <sheetDataSet>
      <sheetData sheetId="0" refreshError="1"/>
      <sheetData sheetId="1" refreshError="1"/>
      <sheetData sheetId="2" refreshError="1"/>
      <sheetData sheetId="3" refreshError="1">
        <row r="6">
          <cell r="Q6">
            <v>1.2999999999999999E-2</v>
          </cell>
        </row>
      </sheetData>
      <sheetData sheetId="4" refreshError="1"/>
      <sheetData sheetId="5" refreshError="1"/>
      <sheetData sheetId="6"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PRELIMIN"/>
      <sheetName val="# 1 GRAND SUMMARY"/>
      <sheetName val="Mtl Schedule"/>
      <sheetName val="Bridge financing"/>
      <sheetName val="VIABILITY"/>
      <sheetName val="decompt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GRAND SUMMARY"/>
      <sheetName val="Sheet2"/>
      <sheetName val="software"/>
      <sheetName val="LOV"/>
      <sheetName val="Lookup Trades"/>
      <sheetName val="STEEL SCAFFOLDING "/>
      <sheetName val="Lookup Element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
      <sheetName val="4760 Merkez"/>
      <sheetName val="ist bm"/>
      <sheetName val="ikitelli"/>
      <sheetName val="ebis"/>
      <sheetName val="Bursa"/>
      <sheetName val="İzmir"/>
      <sheetName val="Kadıköy"/>
      <sheetName val="Ist.Merkez"/>
      <sheetName val="M.Köy"/>
      <sheetName val="Malzeme Cost File-genel"/>
      <sheetName val="P&amp;L"/>
      <sheetName val="Sheet2"/>
      <sheetName val="Sheet3"/>
      <sheetName val="Lookup Trades"/>
      <sheetName val="Infra - Part A"/>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s"/>
      <sheetName val="Sheet2"/>
      <sheetName val="Sheet3"/>
      <sheetName val="Bursa"/>
    </sheetNames>
    <sheetDataSet>
      <sheetData sheetId="0">
        <row r="17">
          <cell r="E17">
            <v>0</v>
          </cell>
        </row>
      </sheetData>
      <sheetData sheetId="1" refreshError="1"/>
      <sheetData sheetId="2" refreshError="1"/>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s"/>
      <sheetName val="Sheet2"/>
      <sheetName val="Sheet3"/>
    </sheetNames>
    <sheetDataSet>
      <sheetData sheetId="0">
        <row r="17">
          <cell r="E17">
            <v>0</v>
          </cell>
        </row>
      </sheetData>
      <sheetData sheetId="1" refreshError="1"/>
      <sheetData sheetId="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s"/>
      <sheetName val="Sheet2"/>
      <sheetName val="Sheet3"/>
    </sheetNames>
    <sheetDataSet>
      <sheetData sheetId="0" refreshError="1">
        <row r="17">
          <cell r="F17">
            <v>0</v>
          </cell>
        </row>
      </sheetData>
      <sheetData sheetId="1" refreshError="1"/>
      <sheetData sheetId="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n Schedule (2)"/>
      <sheetName val="Profitability Analysis"/>
      <sheetName val="Cost Pr GFA"/>
      <sheetName val="COVER SUMMARY OPTION (1)"/>
      <sheetName val="COVER SUMMARY OPTION (2)"/>
      <sheetName val="Summary&amp;PA Civil works"/>
      <sheetName val="Bill 1| Preliminaries"/>
      <sheetName val="STEEL"/>
      <sheetName val="MEP"/>
      <sheetName val="Bill 3| Earthworks"/>
      <sheetName val="Bill 4| Main factory Building"/>
      <sheetName val="Bill 5| Genset &amp; Power Room"/>
      <sheetName val="Bill 6| Boiler House"/>
      <sheetName val="Bill 7| Staff Canteen"/>
      <sheetName val="Bill 8| Ablution"/>
      <sheetName val="Bill 9| Workshops building"/>
      <sheetName val="Bill 10| Gate house"/>
      <sheetName val="Bill 11|Weigh bridge"/>
      <sheetName val="Bill 12|Firewood shed"/>
      <sheetName val="Bill 13| MV Service pit"/>
      <sheetName val="Bill 14| External works"/>
      <sheetName val="Bill 15|Water supply"/>
      <sheetName val="Bill 16| Provisional sums"/>
      <sheetName val="Brkdn"/>
      <sheetName val="Assumptions"/>
      <sheetName val="software"/>
      <sheetName val="STEEL SCAFFOLDING "/>
      <sheetName val="LOV"/>
    </sheetNames>
    <sheetDataSet>
      <sheetData sheetId="0"/>
      <sheetData sheetId="1"/>
      <sheetData sheetId="2" refreshError="1"/>
      <sheetData sheetId="3"/>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汇率及税金"/>
      <sheetName val="混凝土配合比"/>
      <sheetName val="Construction Rates"/>
      <sheetName val="当地材料"/>
      <sheetName val="BOQ"/>
      <sheetName val="阀门价格"/>
      <sheetName val="运输费用计算"/>
      <sheetName val="材料"/>
      <sheetName val="钢筋统计"/>
      <sheetName val="单价分析表"/>
      <sheetName val="设备台班"/>
      <sheetName val="摊销费"/>
      <sheetName val="间接费"/>
      <sheetName val="价格组成"/>
      <sheetName val="资金流量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汇率及税金"/>
      <sheetName val="混凝土配合比"/>
      <sheetName val="Construction Rates"/>
      <sheetName val="当地材料"/>
      <sheetName val="BOQ"/>
      <sheetName val="阀门价格"/>
      <sheetName val="运输费用计算"/>
      <sheetName val="材料"/>
      <sheetName val="钢筋统计"/>
      <sheetName val="单价分析表"/>
      <sheetName val="设备台班"/>
      <sheetName val="摊销费"/>
      <sheetName val="间接费"/>
      <sheetName val="价格组成"/>
      <sheetName val="资金流量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Projektprofil"/>
      <sheetName val="2 Nexus"/>
      <sheetName val="3 Geschäftsbedingungen"/>
      <sheetName val="4 Technischer LoA"/>
      <sheetName val="5 Kalkulation"/>
      <sheetName val="6 Risikobewertung"/>
      <sheetName val="7 Projektorganisation"/>
      <sheetName val="8 Lebenszyklusprofitabilität"/>
      <sheetName val="9 Offene Punkte"/>
      <sheetName val="Parameter"/>
      <sheetName val="Construction"/>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row r="36">
          <cell r="A36" t="str">
            <v xml:space="preserve"> bitte auswählen</v>
          </cell>
        </row>
        <row r="37">
          <cell r="A37" t="str">
            <v xml:space="preserve"> ja</v>
          </cell>
        </row>
        <row r="38">
          <cell r="A38" t="str">
            <v xml:space="preserve"> nein</v>
          </cell>
        </row>
      </sheetData>
      <sheetData sheetId="10"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ee Supply"/>
      <sheetName val="Summary"/>
      <sheetName val="Sec-I"/>
      <sheetName val="SEC-II"/>
      <sheetName val="Sec-III"/>
      <sheetName val="Sec-IV"/>
      <sheetName val="Sec-V"/>
    </sheetNames>
    <sheetDataSet>
      <sheetData sheetId="0" refreshError="1"/>
      <sheetData sheetId="1" refreshError="1"/>
      <sheetData sheetId="2"/>
      <sheetData sheetId="3"/>
      <sheetData sheetId="4"/>
      <sheetData sheetId="5"/>
      <sheetData sheetId="6"/>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直接费"/>
      <sheetName val="投标函数据"/>
      <sheetName val="参数"/>
      <sheetName val="主要经济指标表"/>
      <sheetName val="表1"/>
      <sheetName val="表2.1"/>
      <sheetName val="表2.2.1"/>
      <sheetName val="表2.2.2"/>
      <sheetName val="表2.2.3"/>
      <sheetName val="表2.2.4"/>
      <sheetName val="表2.2.5"/>
      <sheetName val="表2.3"/>
      <sheetName val="表3.1"/>
      <sheetName val="表3.2"/>
      <sheetName val="表3.3"/>
      <sheetName val="表3.4"/>
      <sheetName val="表3.5"/>
      <sheetName val="分部分项工程量单价汇总表1"/>
      <sheetName val="分部分项工程量单价汇总表2"/>
      <sheetName val="分部分项工程量单价汇总表3"/>
      <sheetName val="分部分项工程量单价汇总表4"/>
      <sheetName val="分部分项工程量单价汇总表5"/>
      <sheetName val="Q1"/>
      <sheetName val="Q2"/>
      <sheetName val="Q3"/>
      <sheetName val="Q4"/>
      <sheetName val="Q5"/>
      <sheetName val="Q6"/>
      <sheetName val="Q7"/>
      <sheetName val="Q8"/>
      <sheetName val="Q9"/>
      <sheetName val="Q10"/>
      <sheetName val="Q11"/>
      <sheetName val="Q12"/>
      <sheetName val="Q13"/>
      <sheetName val="Q14"/>
      <sheetName val="Q15"/>
      <sheetName val="Q16"/>
      <sheetName val="Q17"/>
      <sheetName val="Q18"/>
      <sheetName val="Q19"/>
      <sheetName val="Q20"/>
      <sheetName val="Q21"/>
      <sheetName val="D1"/>
      <sheetName val="Q22"/>
      <sheetName val="Q23"/>
      <sheetName val="Q24"/>
      <sheetName val="Q25"/>
      <sheetName val="D2"/>
      <sheetName val="Q26"/>
      <sheetName val="Q27"/>
      <sheetName val="Q28"/>
      <sheetName val="Q29"/>
      <sheetName val="Q30"/>
      <sheetName val="Q31"/>
      <sheetName val="Q32"/>
      <sheetName val="Q33"/>
      <sheetName val="Q34"/>
      <sheetName val="Q35"/>
      <sheetName val="Q36"/>
      <sheetName val="Q37"/>
      <sheetName val="Q38"/>
      <sheetName val="Q39"/>
      <sheetName val="Q40"/>
      <sheetName val="Q41"/>
      <sheetName val="Q42"/>
      <sheetName val="Q43"/>
      <sheetName val="Q44"/>
      <sheetName val="Q45"/>
      <sheetName val="Q46"/>
      <sheetName val="Q47"/>
      <sheetName val="Q48"/>
      <sheetName val="Q49"/>
      <sheetName val="Q50"/>
      <sheetName val="Q51"/>
      <sheetName val="Q52"/>
      <sheetName val="Q53"/>
      <sheetName val="Q54"/>
      <sheetName val="Q55"/>
      <sheetName val="Q56"/>
      <sheetName val="Q57"/>
      <sheetName val="Q58"/>
      <sheetName val="Q59"/>
      <sheetName val="Q60"/>
      <sheetName val="Q61"/>
      <sheetName val="Q62"/>
      <sheetName val="Q63"/>
      <sheetName val="Q64"/>
      <sheetName val="Q65"/>
      <sheetName val="Q66"/>
      <sheetName val="Q67"/>
      <sheetName val="Q68"/>
      <sheetName val="Q69"/>
      <sheetName val="Q70"/>
      <sheetName val="Q71"/>
      <sheetName val="Q72"/>
      <sheetName val="Q73"/>
      <sheetName val="Q74"/>
      <sheetName val="Q75"/>
      <sheetName val="Q76"/>
      <sheetName val="Q77"/>
      <sheetName val="Q78"/>
      <sheetName val="Q79"/>
      <sheetName val="Q80"/>
      <sheetName val="Q81"/>
      <sheetName val="Q82"/>
      <sheetName val="Q83"/>
      <sheetName val="Q84"/>
      <sheetName val="Q85"/>
      <sheetName val="Q86"/>
      <sheetName val="Q87"/>
      <sheetName val="Q88"/>
      <sheetName val="Q89"/>
      <sheetName val="Q90"/>
      <sheetName val="Q91"/>
      <sheetName val="Q92"/>
      <sheetName val="Q93"/>
      <sheetName val="Q94"/>
      <sheetName val="Q95"/>
      <sheetName val="Q96"/>
      <sheetName val="Q97"/>
      <sheetName val="Q98"/>
      <sheetName val="Q99"/>
      <sheetName val="Q100"/>
      <sheetName val="Q101"/>
      <sheetName val="Q102"/>
      <sheetName val="Q103"/>
      <sheetName val="Q104"/>
      <sheetName val="Q105"/>
      <sheetName val="Q106"/>
      <sheetName val="Q107"/>
      <sheetName val="Q108"/>
      <sheetName val="Q109"/>
      <sheetName val="D3"/>
      <sheetName val="Q110"/>
      <sheetName val="Q111"/>
      <sheetName val="Q112"/>
      <sheetName val="Q113"/>
      <sheetName val="Q114"/>
      <sheetName val="Q115"/>
      <sheetName val="Q116"/>
      <sheetName val="Q117"/>
      <sheetName val="Q118"/>
      <sheetName val="Q119"/>
      <sheetName val="Q120"/>
      <sheetName val="Q121"/>
      <sheetName val="Q122"/>
      <sheetName val="Q123"/>
      <sheetName val="D4"/>
      <sheetName val="Q124"/>
      <sheetName val="Q125"/>
      <sheetName val="Q126"/>
      <sheetName val="Q127"/>
      <sheetName val="Q128"/>
      <sheetName val="Q129"/>
      <sheetName val="Q130"/>
      <sheetName val="Q131"/>
      <sheetName val="Q132"/>
      <sheetName val="Q133"/>
      <sheetName val="Q134"/>
      <sheetName val="Q135"/>
      <sheetName val="Q136"/>
      <sheetName val="Q137"/>
      <sheetName val="Q138"/>
      <sheetName val="Q139"/>
      <sheetName val="Q140"/>
      <sheetName val="Q141"/>
      <sheetName val="Q142"/>
      <sheetName val="Q143"/>
      <sheetName val="Q144"/>
      <sheetName val="Q145"/>
      <sheetName val="Q146"/>
      <sheetName val="Q147"/>
      <sheetName val="Q148"/>
      <sheetName val="Q149"/>
      <sheetName val="Q150"/>
      <sheetName val="Q151"/>
      <sheetName val="Q152"/>
      <sheetName val="Q153"/>
      <sheetName val="Q154"/>
      <sheetName val="Q155"/>
      <sheetName val="Q156"/>
      <sheetName val="D5"/>
      <sheetName val="D6"/>
      <sheetName val="Q157"/>
      <sheetName val="Q158"/>
      <sheetName val="Q159"/>
      <sheetName val="Q160"/>
      <sheetName val="Q161"/>
      <sheetName val="Q162"/>
      <sheetName val="Q163"/>
      <sheetName val="Q164"/>
      <sheetName val="Q165"/>
      <sheetName val="Q166"/>
      <sheetName val="Q167"/>
      <sheetName val="Q168"/>
      <sheetName val="Q169"/>
      <sheetName val="Q170"/>
      <sheetName val="Q171"/>
      <sheetName val="Q172"/>
      <sheetName val="Q173"/>
      <sheetName val="Q174"/>
      <sheetName val="Q175"/>
      <sheetName val="Q176"/>
      <sheetName val="Q177"/>
      <sheetName val="Q178"/>
      <sheetName val="Q179"/>
      <sheetName val="Q180"/>
      <sheetName val="Q181"/>
      <sheetName val="Q182"/>
      <sheetName val="Q183"/>
      <sheetName val="Q184"/>
      <sheetName val="Q185"/>
      <sheetName val="Q186"/>
      <sheetName val="Q187"/>
      <sheetName val="Q188"/>
      <sheetName val="Q189"/>
      <sheetName val="Q190"/>
      <sheetName val="Q191"/>
      <sheetName val="Q192"/>
      <sheetName val="Q193"/>
      <sheetName val="Q194"/>
      <sheetName val="Q195"/>
      <sheetName val="Q196"/>
      <sheetName val="Q197"/>
      <sheetName val="Q198"/>
      <sheetName val="Q199"/>
      <sheetName val="Q200"/>
      <sheetName val="Q201"/>
      <sheetName val="Q202"/>
      <sheetName val="Q203"/>
      <sheetName val="Q204"/>
      <sheetName val="Q205"/>
      <sheetName val="Q206"/>
      <sheetName val="Q207"/>
      <sheetName val="Q208"/>
      <sheetName val="Q209"/>
      <sheetName val="Q210"/>
      <sheetName val="Q211"/>
      <sheetName val="Q212"/>
      <sheetName val="Q213"/>
      <sheetName val="Q214"/>
      <sheetName val="Q215"/>
      <sheetName val="Q216"/>
      <sheetName val="Q217"/>
      <sheetName val="Q218"/>
      <sheetName val="Q219"/>
      <sheetName val="Q220"/>
      <sheetName val="Q221"/>
      <sheetName val="Q222"/>
      <sheetName val="Q223"/>
      <sheetName val="Q224"/>
      <sheetName val="Q225"/>
      <sheetName val="Q226"/>
      <sheetName val="Q227"/>
      <sheetName val="Q228"/>
      <sheetName val="Q229"/>
      <sheetName val="Q230"/>
      <sheetName val="Q231"/>
      <sheetName val="Q232"/>
      <sheetName val="Q233"/>
      <sheetName val="Q234"/>
      <sheetName val="Q235"/>
      <sheetName val="Q236"/>
      <sheetName val="D7"/>
      <sheetName val="Q237"/>
      <sheetName val="Q238"/>
      <sheetName val="Q239"/>
      <sheetName val="Q240"/>
      <sheetName val="Q241"/>
      <sheetName val="Q242"/>
      <sheetName val="Q243"/>
      <sheetName val="Q244"/>
      <sheetName val="Q245"/>
      <sheetName val="Q246"/>
      <sheetName val="Q247"/>
      <sheetName val="Q248"/>
      <sheetName val="Q249"/>
      <sheetName val="Q250"/>
      <sheetName val="Q251"/>
      <sheetName val="Q252"/>
      <sheetName val="Q253"/>
      <sheetName val="Q254"/>
      <sheetName val="Q255"/>
      <sheetName val="Q256"/>
      <sheetName val="Q257"/>
      <sheetName val="Q258"/>
      <sheetName val="Q259"/>
      <sheetName val="Q260"/>
      <sheetName val="Q261"/>
      <sheetName val="Q262"/>
      <sheetName val="Q263"/>
      <sheetName val="Q264"/>
      <sheetName val="Q265"/>
      <sheetName val="Q266"/>
      <sheetName val="Q267"/>
      <sheetName val="Q268"/>
      <sheetName val="Q269"/>
      <sheetName val="Q270"/>
      <sheetName val="Q271"/>
      <sheetName val="Q272"/>
      <sheetName val="Q273"/>
      <sheetName val="Q274"/>
      <sheetName val="Q275"/>
      <sheetName val="Q276"/>
      <sheetName val="Q277"/>
      <sheetName val="Q278"/>
      <sheetName val="Q279"/>
      <sheetName val="D8"/>
      <sheetName val="D9"/>
      <sheetName val="Q280"/>
      <sheetName val="Q281"/>
      <sheetName val="Q282"/>
      <sheetName val="Q283"/>
      <sheetName val="Q284"/>
      <sheetName val="Q285"/>
      <sheetName val="Q286"/>
      <sheetName val="Q287"/>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A20"/>
      <sheetName val="A21"/>
      <sheetName val="A22"/>
      <sheetName val="D10"/>
      <sheetName val="D11"/>
      <sheetName val="D12"/>
      <sheetName val="D13"/>
      <sheetName val="A23"/>
      <sheetName val="A24"/>
      <sheetName val="A25"/>
      <sheetName val="A26"/>
      <sheetName val="A27"/>
      <sheetName val="A28"/>
      <sheetName val="A29"/>
      <sheetName val="A30"/>
      <sheetName val="A31"/>
      <sheetName val="A32"/>
      <sheetName val="A33"/>
      <sheetName val="A34"/>
      <sheetName val="A35"/>
      <sheetName val="A36"/>
      <sheetName val="A37"/>
      <sheetName val="A38"/>
      <sheetName val="A39"/>
      <sheetName val="A40"/>
      <sheetName val="A41"/>
      <sheetName val="A42"/>
      <sheetName val="A43"/>
      <sheetName val="A44"/>
      <sheetName val="A45"/>
      <sheetName val="A46"/>
      <sheetName val="A47"/>
      <sheetName val="A48"/>
      <sheetName val="A49"/>
      <sheetName val="A50"/>
      <sheetName val="A51"/>
      <sheetName val="A52"/>
      <sheetName val="A53"/>
      <sheetName val="A54"/>
      <sheetName val="A55"/>
      <sheetName val="A56"/>
      <sheetName val="A57"/>
      <sheetName val="A58"/>
      <sheetName val="A59"/>
      <sheetName val="A60"/>
      <sheetName val="A61"/>
      <sheetName val="A62"/>
      <sheetName val="A63"/>
      <sheetName val="A64"/>
      <sheetName val="A65"/>
      <sheetName val="A66"/>
      <sheetName val="A67"/>
      <sheetName val="A68"/>
      <sheetName val="A69"/>
      <sheetName val="A70"/>
      <sheetName val="A71"/>
      <sheetName val="A72"/>
      <sheetName val="A73"/>
      <sheetName val="A74"/>
      <sheetName val="A75"/>
      <sheetName val="A76"/>
      <sheetName val="A77"/>
      <sheetName val="A78"/>
      <sheetName val="A79"/>
      <sheetName val="A80"/>
      <sheetName val="A81"/>
      <sheetName val="A82"/>
      <sheetName val="A83"/>
      <sheetName val="A84"/>
      <sheetName val="A85"/>
      <sheetName val="A86"/>
      <sheetName val="A87"/>
      <sheetName val="A88"/>
      <sheetName val="A89"/>
      <sheetName val="A90"/>
      <sheetName val="A91"/>
      <sheetName val="A92"/>
      <sheetName val="A93"/>
      <sheetName val="A94"/>
      <sheetName val="A95"/>
      <sheetName val="A96"/>
      <sheetName val="A97"/>
      <sheetName val="A98"/>
      <sheetName val="A99"/>
      <sheetName val="A100"/>
      <sheetName val="A101"/>
      <sheetName val="A102"/>
      <sheetName val="A103"/>
      <sheetName val="A104"/>
      <sheetName val="A105"/>
      <sheetName val="A106"/>
      <sheetName val="A107"/>
      <sheetName val="A108"/>
      <sheetName val="A109"/>
      <sheetName val="A110"/>
      <sheetName val="A111"/>
      <sheetName val="A112"/>
      <sheetName val="A113"/>
      <sheetName val="A114"/>
      <sheetName val="A115"/>
      <sheetName val="A116"/>
      <sheetName val="A117"/>
      <sheetName val="A118"/>
      <sheetName val="A119"/>
      <sheetName val="A120"/>
      <sheetName val="A121"/>
      <sheetName val="A122"/>
      <sheetName val="A123"/>
      <sheetName val="A124"/>
      <sheetName val="A125"/>
      <sheetName val="A126"/>
      <sheetName val="A127"/>
      <sheetName val="A128"/>
      <sheetName val="A129"/>
      <sheetName val="A130"/>
      <sheetName val="B1"/>
      <sheetName val="B2"/>
      <sheetName val="B3"/>
      <sheetName val="B4"/>
      <sheetName val="B5"/>
      <sheetName val="B6"/>
      <sheetName val="B7"/>
      <sheetName val="B8"/>
      <sheetName val="B9"/>
      <sheetName val="B10"/>
      <sheetName val="B11"/>
      <sheetName val="B12"/>
      <sheetName val="B13"/>
      <sheetName val="B14"/>
      <sheetName val="B15"/>
      <sheetName val="B16"/>
      <sheetName val="B17"/>
      <sheetName val="B18"/>
      <sheetName val="B19"/>
      <sheetName val="B20"/>
      <sheetName val="B21"/>
      <sheetName val="B22"/>
      <sheetName val="B23"/>
      <sheetName val="B24"/>
      <sheetName val="B25"/>
      <sheetName val="B26"/>
      <sheetName val="B27"/>
      <sheetName val="B28"/>
      <sheetName val="B29"/>
      <sheetName val="B30"/>
      <sheetName val="B31"/>
      <sheetName val="B32"/>
      <sheetName val="B33"/>
      <sheetName val="B34"/>
      <sheetName val="B35"/>
      <sheetName val="B36"/>
      <sheetName val="B37"/>
      <sheetName val="B38"/>
      <sheetName val="B39"/>
      <sheetName val="B40"/>
      <sheetName val="B41"/>
      <sheetName val="B42"/>
      <sheetName val="B43"/>
      <sheetName val="B44"/>
      <sheetName val="B45"/>
      <sheetName val="B46"/>
      <sheetName val="B47"/>
      <sheetName val="B48"/>
      <sheetName val="B49"/>
      <sheetName val="B50"/>
      <sheetName val="B51"/>
      <sheetName val="B52"/>
      <sheetName val="B53"/>
      <sheetName val="B54"/>
      <sheetName val="B55"/>
      <sheetName val="B56"/>
      <sheetName val="B57"/>
      <sheetName val="B58"/>
      <sheetName val="B59"/>
      <sheetName val="B60"/>
      <sheetName val="B61"/>
      <sheetName val="B62"/>
      <sheetName val="B63"/>
      <sheetName val="B64"/>
      <sheetName val="B65"/>
      <sheetName val="B66"/>
      <sheetName val="B67"/>
      <sheetName val="B68"/>
      <sheetName val="B69"/>
      <sheetName val="B70"/>
      <sheetName val="B71"/>
      <sheetName val="B72"/>
      <sheetName val="B73"/>
      <sheetName val="B74"/>
      <sheetName val="B75"/>
      <sheetName val="B76"/>
      <sheetName val="B77"/>
      <sheetName val="B78"/>
      <sheetName val="B79"/>
      <sheetName val="B80"/>
      <sheetName val="B81"/>
      <sheetName val="B82"/>
      <sheetName val="B83"/>
      <sheetName val="B84"/>
      <sheetName val="B85"/>
      <sheetName val="B86"/>
      <sheetName val="B87"/>
      <sheetName val="B88"/>
      <sheetName val="B89"/>
      <sheetName val="B90"/>
      <sheetName val="B91"/>
      <sheetName val="B92"/>
      <sheetName val="B93"/>
      <sheetName val="B94"/>
      <sheetName val="B95"/>
      <sheetName val="B96"/>
      <sheetName val="B97"/>
      <sheetName val="B98"/>
      <sheetName val="B99"/>
      <sheetName val="B100"/>
      <sheetName val="B101"/>
      <sheetName val="B102"/>
      <sheetName val="B103"/>
      <sheetName val="B104"/>
      <sheetName val="B105"/>
      <sheetName val="B106"/>
      <sheetName val="B107"/>
      <sheetName val="B108"/>
      <sheetName val="B109"/>
      <sheetName val="B110"/>
      <sheetName val="B111"/>
      <sheetName val="B112"/>
      <sheetName val="B113"/>
      <sheetName val="B114"/>
      <sheetName val="B115"/>
      <sheetName val="B116"/>
      <sheetName val="B117"/>
      <sheetName val="B118"/>
      <sheetName val="B119"/>
      <sheetName val="B120"/>
      <sheetName val="B121"/>
      <sheetName val="B122"/>
      <sheetName val="B123"/>
      <sheetName val="B124"/>
      <sheetName val="B125"/>
      <sheetName val="B126"/>
      <sheetName val="B127"/>
      <sheetName val="B128"/>
      <sheetName val="B129"/>
      <sheetName val="B130"/>
      <sheetName val="B131"/>
      <sheetName val="B132"/>
      <sheetName val="B133"/>
      <sheetName val="B134"/>
      <sheetName val="B135"/>
      <sheetName val="B136"/>
      <sheetName val="B137"/>
      <sheetName val="B138"/>
      <sheetName val="B139"/>
      <sheetName val="B140"/>
      <sheetName val="B141"/>
      <sheetName val="B142"/>
      <sheetName val="B143"/>
      <sheetName val="B144"/>
      <sheetName val="B145"/>
      <sheetName val="B146"/>
      <sheetName val="B147"/>
      <sheetName val="B148"/>
      <sheetName val="B149"/>
      <sheetName val="B150"/>
      <sheetName val="B151"/>
      <sheetName val="B152"/>
      <sheetName val="B153"/>
      <sheetName val="B154"/>
      <sheetName val="C1"/>
      <sheetName val="C2"/>
      <sheetName val="C3"/>
      <sheetName val="C4"/>
      <sheetName val="C5"/>
      <sheetName val="C6"/>
      <sheetName val="C7"/>
      <sheetName val="C8"/>
      <sheetName val="C9"/>
      <sheetName val="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
      <sheetName val="C33"/>
      <sheetName val="C34"/>
      <sheetName val="C35"/>
      <sheetName val="C36"/>
      <sheetName val="C37"/>
      <sheetName val="C38"/>
      <sheetName val="C39"/>
      <sheetName val="C40"/>
      <sheetName val="C41"/>
      <sheetName val="C42"/>
      <sheetName val="C43"/>
      <sheetName val="C44"/>
      <sheetName val="C45"/>
      <sheetName val="C46"/>
      <sheetName val="C47"/>
      <sheetName val="C48"/>
      <sheetName val="C49"/>
      <sheetName val="C50"/>
      <sheetName val="C51"/>
      <sheetName val="C52"/>
      <sheetName val="C53"/>
      <sheetName val="C54"/>
      <sheetName val="C55"/>
      <sheetName val="C56"/>
      <sheetName val="C57"/>
      <sheetName val="C58"/>
      <sheetName val="C59"/>
      <sheetName val="C60"/>
      <sheetName val="C61"/>
      <sheetName val="C62"/>
      <sheetName val="C63"/>
      <sheetName val="C64"/>
      <sheetName val="C65"/>
      <sheetName val="E1"/>
      <sheetName val="E2"/>
      <sheetName val="E3"/>
      <sheetName val="E4"/>
      <sheetName val="E5"/>
      <sheetName val="E6"/>
      <sheetName val="E7"/>
      <sheetName val="E8"/>
      <sheetName val="E9"/>
      <sheetName val="E10"/>
      <sheetName val="E11"/>
      <sheetName val="E12"/>
      <sheetName val="E13"/>
      <sheetName val="E14"/>
      <sheetName val="工料机"/>
      <sheetName val="砼备料表"/>
      <sheetName val="台班费"/>
      <sheetName val="工程量合计"/>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图5"/>
      <sheetName val="5.3"/>
      <sheetName val="5.1"/>
      <sheetName val="4.1"/>
      <sheetName val="3.1"/>
      <sheetName val="2.5"/>
      <sheetName val="2.4"/>
      <sheetName val="2.3"/>
      <sheetName val="2.2"/>
      <sheetName val="2.1"/>
      <sheetName val="2.1.2"/>
      <sheetName val="2.1.1"/>
      <sheetName val="1.2"/>
      <sheetName val="1.1"/>
      <sheetName val="单价表格式"/>
      <sheetName val="表6.13"/>
      <sheetName val="表6.12"/>
      <sheetName val="表6.11"/>
      <sheetName val="表9.10"/>
      <sheetName val="表6.9"/>
      <sheetName val="表6.7"/>
      <sheetName val="表6.6"/>
      <sheetName val="表6.5"/>
      <sheetName val="表6.4"/>
      <sheetName val="表6.3"/>
      <sheetName val="清单"/>
      <sheetName val="台班表"/>
      <sheetName val="取费费率表"/>
      <sheetName val="材料预算价"/>
      <sheetName val="砼、砂浆单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RD OF PAY (2)"/>
      <sheetName val="IPC-55SUMMARY"/>
      <sheetName val="IPC-55a"/>
      <sheetName val="IPC-55b"/>
      <sheetName val="IPC-55SUMWORK"/>
      <sheetName val="IPC-55MAT-ON SITE"/>
      <sheetName val="IPC-55VOP"/>
      <sheetName val="IPC-49TAXES"/>
      <sheetName val="IPC-49TYRES"/>
      <sheetName val="VAT-UNSPECIFIED ITEMS"/>
      <sheetName val="VOP-TAXES BITUMEN (IPC49)"/>
      <sheetName val="VOP REINFORCEMENT"/>
      <sheetName val="VOP-TAXES FUEL&amp;LUB(summary)"/>
      <sheetName val="VOP&amp;TAXES DIESEL(IPC53)"/>
      <sheetName val=" VOP&amp;TAXES LUBRICANTS(IPC49)"/>
      <sheetName val="VOP KEROSENE"/>
      <sheetName val="VOP EXPLOSIVES"/>
      <sheetName val="VOPLUB"/>
      <sheetName val="VOP&amp;TAXES BITUMEN "/>
      <sheetName val="VOP&amp;TAXES PETROL(IPC49)"/>
      <sheetName val="VOP-TAXES CEMENT(IPC49)"/>
      <sheetName val="VOP-LIME"/>
      <sheetName val="IPC-49DUTY&amp;PCITEMS"/>
      <sheetName val="IPC-49DISBURSEMENT"/>
      <sheetName val="IPC-49ADJUSTMENT_Cl70(4)"/>
      <sheetName val="TOTAL RETENTION"/>
      <sheetName val="RECORD OF PAY"/>
      <sheetName val="Sheet2"/>
      <sheetName val="V.O.P-WAGES"/>
      <sheetName val="VOPLABSUM(DecJanFebMar)"/>
      <sheetName val="VOPMONSUM(DecJanFebMar)"/>
      <sheetName val="VOPWEEKSUM(Dec,Jan,Feb,Mar)"/>
      <sheetName val="VOPLAMONTHLY(Dec01,JanFebMar02)"/>
      <sheetName val="vopweek(Jan02)"/>
      <sheetName val="vopweek(Feb02)"/>
      <sheetName val="vopweek(Mar02)"/>
      <sheetName val="VOPWEEK(Dec0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E-10-Yangin_algilama"/>
      <sheetName val="E17-Telefon-Data"/>
      <sheetName val="E-15_TV_system"/>
      <sheetName val="E-13-Guvenlik"/>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nd summary"/>
      <sheetName val="Section A - General"/>
      <sheetName val="Section B - Foam System"/>
      <sheetName val="Section C - Pumping System"/>
      <sheetName val="Section D - Sprinkler System "/>
      <sheetName val="Section E -  Hose Reel System"/>
      <sheetName val="Section F - Portable Fire Ext."/>
      <sheetName val="PRELIMIN"/>
      <sheetName val="Bridge financing"/>
      <sheetName val="STEEL SCAFFOLDING "/>
      <sheetName val="Bill # 3 Admin Building"/>
      <sheetName val="# 1 GRAND SUMMARY"/>
      <sheetName val="Section 11 - Fire Protection BO"/>
      <sheetName val="Sheet2"/>
      <sheetName val="Lookup Trades"/>
      <sheetName val="Hospital Ward N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nsoltd@outlook.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O47"/>
  <sheetViews>
    <sheetView view="pageBreakPreview" topLeftCell="A16" zoomScaleNormal="100" zoomScaleSheetLayoutView="100" workbookViewId="0">
      <selection activeCell="I36" sqref="I36"/>
    </sheetView>
  </sheetViews>
  <sheetFormatPr defaultColWidth="9" defaultRowHeight="12.75"/>
  <cols>
    <col min="1" max="1" width="1.85546875" style="4" customWidth="1"/>
    <col min="2" max="2" width="2.85546875" style="4" customWidth="1"/>
    <col min="3" max="3" width="2.42578125" style="4" customWidth="1"/>
    <col min="4" max="10" width="9" style="4"/>
    <col min="11" max="11" width="8.5703125" style="4" customWidth="1"/>
    <col min="12" max="12" width="1.85546875" style="4" hidden="1" customWidth="1"/>
    <col min="13" max="13" width="2.42578125" style="4" customWidth="1"/>
    <col min="14" max="14" width="2.5703125" style="4" customWidth="1"/>
    <col min="15" max="15" width="1.85546875" style="4" customWidth="1"/>
    <col min="16" max="16384" width="9" style="4"/>
  </cols>
  <sheetData>
    <row r="2" spans="1:15">
      <c r="A2" s="1"/>
      <c r="B2" s="2"/>
      <c r="C2" s="2"/>
      <c r="D2" s="2"/>
      <c r="E2" s="2"/>
      <c r="F2" s="2"/>
      <c r="G2" s="2"/>
      <c r="H2" s="2"/>
      <c r="I2" s="2"/>
      <c r="J2" s="2"/>
      <c r="K2" s="2"/>
      <c r="L2" s="2"/>
      <c r="M2" s="2"/>
      <c r="N2" s="2"/>
      <c r="O2" s="3"/>
    </row>
    <row r="3" spans="1:15">
      <c r="A3" s="5"/>
      <c r="B3" s="6"/>
      <c r="C3" s="7"/>
      <c r="D3" s="6"/>
      <c r="E3" s="6"/>
      <c r="F3" s="6"/>
      <c r="G3" s="6"/>
      <c r="H3" s="6"/>
      <c r="I3" s="6"/>
      <c r="J3" s="6"/>
      <c r="K3" s="6"/>
      <c r="L3" s="6"/>
      <c r="M3" s="8"/>
      <c r="N3" s="6"/>
      <c r="O3" s="9"/>
    </row>
    <row r="4" spans="1:15">
      <c r="A4" s="5"/>
      <c r="B4" s="10"/>
      <c r="C4" s="6"/>
      <c r="D4" s="11"/>
      <c r="E4" s="12"/>
      <c r="F4" s="12"/>
      <c r="G4" s="12"/>
      <c r="H4" s="12"/>
      <c r="I4" s="12"/>
      <c r="J4" s="12"/>
      <c r="K4" s="13"/>
      <c r="L4" s="6"/>
      <c r="M4" s="6"/>
      <c r="N4" s="8"/>
      <c r="O4" s="9"/>
    </row>
    <row r="5" spans="1:15">
      <c r="A5" s="5"/>
      <c r="B5" s="6"/>
      <c r="C5" s="6"/>
      <c r="D5" s="14"/>
      <c r="E5" s="15"/>
      <c r="F5" s="15"/>
      <c r="G5" s="15"/>
      <c r="H5" s="15"/>
      <c r="I5" s="15"/>
      <c r="J5" s="15"/>
      <c r="K5" s="16"/>
      <c r="L5" s="6"/>
      <c r="M5" s="6"/>
      <c r="N5" s="6"/>
      <c r="O5" s="9"/>
    </row>
    <row r="6" spans="1:15">
      <c r="A6" s="5"/>
      <c r="B6" s="6"/>
      <c r="C6" s="6"/>
      <c r="D6" s="14"/>
      <c r="E6" s="15"/>
      <c r="F6" s="15"/>
      <c r="G6" s="15"/>
      <c r="H6" s="15"/>
      <c r="I6" s="15"/>
      <c r="J6" s="15"/>
      <c r="K6" s="17"/>
      <c r="L6" s="6"/>
      <c r="M6" s="6"/>
      <c r="N6" s="6"/>
      <c r="O6" s="9"/>
    </row>
    <row r="7" spans="1:15">
      <c r="A7" s="5"/>
      <c r="B7" s="6"/>
      <c r="C7" s="6"/>
      <c r="D7" s="18"/>
      <c r="E7" s="6"/>
      <c r="F7" s="6"/>
      <c r="G7" s="6"/>
      <c r="H7" s="6"/>
      <c r="I7" s="6"/>
      <c r="J7" s="6"/>
      <c r="K7" s="17"/>
      <c r="L7" s="6"/>
      <c r="M7" s="6"/>
      <c r="N7" s="6"/>
      <c r="O7" s="9"/>
    </row>
    <row r="8" spans="1:15">
      <c r="A8" s="5"/>
      <c r="B8" s="6"/>
      <c r="C8" s="6"/>
      <c r="D8" s="18"/>
      <c r="E8" s="6"/>
      <c r="F8" s="6"/>
      <c r="G8" s="6"/>
      <c r="H8" s="6"/>
      <c r="I8" s="6"/>
      <c r="J8" s="6"/>
      <c r="K8" s="17"/>
      <c r="L8" s="6"/>
      <c r="M8" s="6"/>
      <c r="N8" s="6"/>
      <c r="O8" s="9"/>
    </row>
    <row r="9" spans="1:15">
      <c r="A9" s="5"/>
      <c r="B9" s="6"/>
      <c r="C9" s="6"/>
      <c r="D9" s="18"/>
      <c r="E9" s="19"/>
      <c r="F9" s="19"/>
      <c r="G9" s="19"/>
      <c r="H9" s="19"/>
      <c r="I9" s="19"/>
      <c r="J9" s="19"/>
      <c r="K9" s="17"/>
      <c r="L9" s="6"/>
      <c r="M9" s="6"/>
      <c r="N9" s="6"/>
      <c r="O9" s="9"/>
    </row>
    <row r="10" spans="1:15">
      <c r="A10" s="5"/>
      <c r="B10" s="6"/>
      <c r="C10" s="6"/>
      <c r="D10" s="18"/>
      <c r="E10" s="19"/>
      <c r="F10" s="19"/>
      <c r="G10" s="19"/>
      <c r="H10" s="19"/>
      <c r="I10" s="19"/>
      <c r="J10" s="19"/>
      <c r="K10" s="17"/>
      <c r="L10" s="6"/>
      <c r="M10" s="6"/>
      <c r="N10" s="6"/>
      <c r="O10" s="9"/>
    </row>
    <row r="11" spans="1:15">
      <c r="A11" s="5"/>
      <c r="B11" s="6"/>
      <c r="C11" s="6"/>
      <c r="D11" s="18"/>
      <c r="E11" s="19"/>
      <c r="F11" s="19"/>
      <c r="G11" s="19"/>
      <c r="H11" s="19"/>
      <c r="I11" s="19"/>
      <c r="J11" s="19"/>
      <c r="K11" s="17"/>
      <c r="L11" s="6"/>
      <c r="M11" s="6"/>
      <c r="N11" s="6"/>
      <c r="O11" s="9"/>
    </row>
    <row r="12" spans="1:15">
      <c r="A12" s="5"/>
      <c r="B12" s="6"/>
      <c r="C12" s="6"/>
      <c r="D12" s="18"/>
      <c r="E12" s="19"/>
      <c r="F12" s="19"/>
      <c r="G12" s="19"/>
      <c r="H12" s="19"/>
      <c r="I12" s="19"/>
      <c r="J12" s="19"/>
      <c r="K12" s="17"/>
      <c r="L12" s="6"/>
      <c r="M12" s="6"/>
      <c r="N12" s="6"/>
      <c r="O12" s="9"/>
    </row>
    <row r="13" spans="1:15">
      <c r="A13" s="5"/>
      <c r="B13" s="6"/>
      <c r="C13" s="6"/>
      <c r="D13" s="18"/>
      <c r="E13" s="19"/>
      <c r="F13" s="19"/>
      <c r="G13" s="19"/>
      <c r="H13" s="19"/>
      <c r="I13" s="19"/>
      <c r="J13" s="19"/>
      <c r="K13" s="17"/>
      <c r="L13" s="6"/>
      <c r="M13" s="6"/>
      <c r="N13" s="6"/>
      <c r="O13" s="9"/>
    </row>
    <row r="14" spans="1:15">
      <c r="A14" s="5"/>
      <c r="B14" s="6"/>
      <c r="C14" s="6"/>
      <c r="D14" s="18"/>
      <c r="E14" s="19"/>
      <c r="F14" s="19"/>
      <c r="G14" s="19"/>
      <c r="H14" s="19"/>
      <c r="I14" s="19"/>
      <c r="J14" s="19"/>
      <c r="K14" s="17"/>
      <c r="L14" s="6"/>
      <c r="M14" s="6"/>
      <c r="N14" s="6"/>
      <c r="O14" s="9"/>
    </row>
    <row r="15" spans="1:15">
      <c r="A15" s="5"/>
      <c r="B15" s="6"/>
      <c r="C15" s="6"/>
      <c r="D15" s="18"/>
      <c r="E15" s="19"/>
      <c r="F15" s="19"/>
      <c r="G15" s="19"/>
      <c r="H15" s="19"/>
      <c r="I15" s="19"/>
      <c r="J15" s="19"/>
      <c r="K15" s="17"/>
      <c r="L15" s="6"/>
      <c r="M15" s="6"/>
      <c r="N15" s="6"/>
      <c r="O15" s="9"/>
    </row>
    <row r="16" spans="1:15">
      <c r="A16" s="5"/>
      <c r="B16" s="6"/>
      <c r="C16" s="6"/>
      <c r="D16" s="18"/>
      <c r="E16" s="19"/>
      <c r="F16" s="19"/>
      <c r="G16" s="19"/>
      <c r="H16" s="19"/>
      <c r="I16" s="19"/>
      <c r="J16" s="19"/>
      <c r="K16" s="17"/>
      <c r="L16" s="6"/>
      <c r="M16" s="6"/>
      <c r="N16" s="6"/>
      <c r="O16" s="9"/>
    </row>
    <row r="17" spans="1:15">
      <c r="A17" s="5"/>
      <c r="B17" s="6"/>
      <c r="C17" s="6"/>
      <c r="D17" s="18"/>
      <c r="E17" s="19"/>
      <c r="F17" s="19"/>
      <c r="G17" s="19"/>
      <c r="H17" s="19"/>
      <c r="I17" s="19"/>
      <c r="J17" s="19"/>
      <c r="K17" s="17"/>
      <c r="L17" s="6"/>
      <c r="M17" s="6"/>
      <c r="N17" s="6"/>
      <c r="O17" s="9"/>
    </row>
    <row r="18" spans="1:15" ht="17.25">
      <c r="A18" s="5"/>
      <c r="B18" s="6"/>
      <c r="C18" s="6"/>
      <c r="D18" s="480" t="s">
        <v>378</v>
      </c>
      <c r="E18" s="481"/>
      <c r="F18" s="481"/>
      <c r="G18" s="481"/>
      <c r="H18" s="481"/>
      <c r="I18" s="481"/>
      <c r="J18" s="481"/>
      <c r="K18" s="482"/>
      <c r="L18" s="6"/>
      <c r="M18" s="6"/>
      <c r="N18" s="6"/>
      <c r="O18" s="9"/>
    </row>
    <row r="19" spans="1:15">
      <c r="A19" s="5"/>
      <c r="B19" s="6"/>
      <c r="C19" s="6"/>
      <c r="D19" s="18"/>
      <c r="E19" s="19"/>
      <c r="F19" s="19"/>
      <c r="G19" s="19"/>
      <c r="H19" s="19"/>
      <c r="I19" s="19"/>
      <c r="J19" s="19"/>
      <c r="K19" s="17"/>
      <c r="L19" s="6"/>
      <c r="M19" s="6"/>
      <c r="N19" s="6"/>
      <c r="O19" s="9"/>
    </row>
    <row r="20" spans="1:15">
      <c r="A20" s="5"/>
      <c r="B20" s="6"/>
      <c r="C20" s="6"/>
      <c r="D20" s="18"/>
      <c r="E20" s="19"/>
      <c r="F20" s="19"/>
      <c r="G20" s="19"/>
      <c r="H20" s="19"/>
      <c r="I20" s="19"/>
      <c r="J20" s="19"/>
      <c r="K20" s="17"/>
      <c r="L20" s="6"/>
      <c r="M20" s="6"/>
      <c r="N20" s="6"/>
      <c r="O20" s="9"/>
    </row>
    <row r="21" spans="1:15">
      <c r="A21" s="5"/>
      <c r="B21" s="6"/>
      <c r="C21" s="6"/>
      <c r="D21" s="18"/>
      <c r="E21" s="19"/>
      <c r="F21" s="19"/>
      <c r="G21" s="19"/>
      <c r="H21" s="19"/>
      <c r="I21" s="19"/>
      <c r="J21" s="19"/>
      <c r="K21" s="17"/>
      <c r="L21" s="6"/>
      <c r="M21" s="6"/>
      <c r="N21" s="6"/>
      <c r="O21" s="9"/>
    </row>
    <row r="22" spans="1:15">
      <c r="A22" s="5"/>
      <c r="B22" s="6"/>
      <c r="C22" s="6"/>
      <c r="D22" s="18"/>
      <c r="E22" s="19"/>
      <c r="F22" s="19"/>
      <c r="G22" s="19"/>
      <c r="H22" s="19"/>
      <c r="I22" s="19"/>
      <c r="J22" s="19"/>
      <c r="K22" s="17"/>
      <c r="L22" s="6"/>
      <c r="M22" s="6"/>
      <c r="N22" s="6"/>
      <c r="O22" s="9"/>
    </row>
    <row r="23" spans="1:15">
      <c r="A23" s="5"/>
      <c r="B23" s="6"/>
      <c r="C23" s="6"/>
      <c r="D23" s="18"/>
      <c r="E23" s="19"/>
      <c r="F23" s="19"/>
      <c r="G23" s="19"/>
      <c r="H23" s="19"/>
      <c r="I23" s="19"/>
      <c r="J23" s="19"/>
      <c r="K23" s="17"/>
      <c r="L23" s="6"/>
      <c r="M23" s="6"/>
      <c r="N23" s="6"/>
      <c r="O23" s="9"/>
    </row>
    <row r="24" spans="1:15">
      <c r="A24" s="5"/>
      <c r="B24" s="6"/>
      <c r="C24" s="6"/>
      <c r="D24" s="18"/>
      <c r="E24" s="19"/>
      <c r="F24" s="19"/>
      <c r="G24" s="19"/>
      <c r="H24" s="19"/>
      <c r="I24" s="19"/>
      <c r="J24" s="19"/>
      <c r="K24" s="17"/>
      <c r="L24" s="6"/>
      <c r="M24" s="6"/>
      <c r="N24" s="6"/>
      <c r="O24" s="9"/>
    </row>
    <row r="25" spans="1:15">
      <c r="A25" s="5"/>
      <c r="B25" s="6"/>
      <c r="C25" s="6"/>
      <c r="D25" s="18"/>
      <c r="E25" s="6"/>
      <c r="F25" s="6"/>
      <c r="G25" s="6"/>
      <c r="H25" s="6"/>
      <c r="I25" s="6"/>
      <c r="J25" s="6"/>
      <c r="K25" s="17"/>
      <c r="L25" s="6"/>
      <c r="M25" s="6"/>
      <c r="N25" s="6"/>
      <c r="O25" s="9"/>
    </row>
    <row r="26" spans="1:15" ht="14.45" customHeight="1">
      <c r="A26" s="5"/>
      <c r="B26" s="6"/>
      <c r="C26" s="6"/>
      <c r="D26" s="20"/>
      <c r="E26" s="21"/>
      <c r="F26" s="21"/>
      <c r="G26" s="21"/>
      <c r="H26" s="21"/>
      <c r="I26" s="21"/>
      <c r="J26" s="21"/>
      <c r="K26" s="22"/>
      <c r="L26" s="6"/>
      <c r="M26" s="6"/>
      <c r="N26" s="6"/>
      <c r="O26" s="9"/>
    </row>
    <row r="27" spans="1:15">
      <c r="A27" s="5"/>
      <c r="B27" s="6"/>
      <c r="C27" s="6"/>
      <c r="D27" s="20"/>
      <c r="E27" s="21"/>
      <c r="F27" s="21"/>
      <c r="G27" s="21"/>
      <c r="H27" s="21"/>
      <c r="I27" s="21"/>
      <c r="J27" s="21"/>
      <c r="K27" s="22"/>
      <c r="L27" s="6"/>
      <c r="M27" s="6"/>
      <c r="N27" s="6"/>
      <c r="O27" s="9"/>
    </row>
    <row r="28" spans="1:15">
      <c r="A28" s="5"/>
      <c r="B28" s="6"/>
      <c r="C28" s="6"/>
      <c r="D28" s="23"/>
      <c r="E28" s="24"/>
      <c r="F28" s="24"/>
      <c r="G28" s="24"/>
      <c r="H28" s="24"/>
      <c r="I28" s="24"/>
      <c r="J28" s="24"/>
      <c r="K28" s="25"/>
      <c r="L28" s="6"/>
      <c r="M28" s="6"/>
      <c r="N28" s="6"/>
      <c r="O28" s="9"/>
    </row>
    <row r="29" spans="1:15">
      <c r="A29" s="5"/>
      <c r="B29" s="6"/>
      <c r="C29" s="6"/>
      <c r="D29" s="488" t="s">
        <v>119</v>
      </c>
      <c r="E29" s="489"/>
      <c r="F29" s="489"/>
      <c r="G29" s="489"/>
      <c r="H29" s="489"/>
      <c r="I29" s="489"/>
      <c r="J29" s="489"/>
      <c r="K29" s="490"/>
      <c r="L29" s="6"/>
      <c r="M29" s="6"/>
      <c r="N29" s="6"/>
      <c r="O29" s="9"/>
    </row>
    <row r="30" spans="1:15">
      <c r="A30" s="5"/>
      <c r="B30" s="6"/>
      <c r="C30" s="6"/>
      <c r="D30" s="26"/>
      <c r="E30" s="27"/>
      <c r="F30" s="27"/>
      <c r="G30" s="27"/>
      <c r="H30" s="27"/>
      <c r="I30" s="27"/>
      <c r="J30" s="27"/>
      <c r="K30" s="28"/>
      <c r="L30" s="6"/>
      <c r="M30" s="6"/>
      <c r="N30" s="6"/>
      <c r="O30" s="9"/>
    </row>
    <row r="31" spans="1:15">
      <c r="A31" s="5"/>
      <c r="B31" s="6"/>
      <c r="C31" s="6"/>
      <c r="D31" s="29"/>
      <c r="E31" s="19"/>
      <c r="F31" s="19"/>
      <c r="G31" s="19"/>
      <c r="H31" s="19"/>
      <c r="I31" s="19"/>
      <c r="J31" s="6"/>
      <c r="K31" s="17"/>
      <c r="L31" s="6"/>
      <c r="M31" s="6"/>
      <c r="N31" s="6"/>
      <c r="O31" s="9"/>
    </row>
    <row r="32" spans="1:15">
      <c r="A32" s="5"/>
      <c r="B32" s="6"/>
      <c r="C32" s="6"/>
      <c r="D32" s="29"/>
      <c r="E32" s="19"/>
      <c r="F32" s="19"/>
      <c r="G32" s="19"/>
      <c r="H32" s="19"/>
      <c r="I32" s="19"/>
      <c r="J32" s="6"/>
      <c r="K32" s="17"/>
      <c r="L32" s="6"/>
      <c r="M32" s="6"/>
      <c r="N32" s="6"/>
      <c r="O32" s="9"/>
    </row>
    <row r="33" spans="1:15">
      <c r="A33" s="5"/>
      <c r="B33" s="6"/>
      <c r="C33" s="6"/>
      <c r="D33" s="29"/>
      <c r="E33" s="19"/>
      <c r="F33" s="19"/>
      <c r="G33" s="19"/>
      <c r="H33" s="19"/>
      <c r="I33" s="19"/>
      <c r="J33" s="6"/>
      <c r="K33" s="17"/>
      <c r="L33" s="6"/>
      <c r="M33" s="6"/>
      <c r="N33" s="6"/>
      <c r="O33" s="9"/>
    </row>
    <row r="34" spans="1:15">
      <c r="A34" s="5"/>
      <c r="B34" s="6"/>
      <c r="C34" s="6"/>
      <c r="D34" s="29"/>
      <c r="E34" s="19"/>
      <c r="F34" s="19"/>
      <c r="G34" s="19"/>
      <c r="H34" s="19"/>
      <c r="I34" s="19"/>
      <c r="J34" s="6"/>
      <c r="K34" s="17"/>
      <c r="L34" s="6"/>
      <c r="M34" s="6"/>
      <c r="N34" s="6"/>
      <c r="O34" s="9"/>
    </row>
    <row r="35" spans="1:15">
      <c r="A35" s="5"/>
      <c r="B35" s="6"/>
      <c r="C35" s="6"/>
      <c r="D35" s="29"/>
      <c r="E35" s="19"/>
      <c r="F35" s="19"/>
      <c r="G35" s="19"/>
      <c r="H35" s="19"/>
      <c r="I35" s="19"/>
      <c r="J35" s="30"/>
      <c r="K35" s="31"/>
      <c r="L35" s="6"/>
      <c r="M35" s="6"/>
      <c r="N35" s="6"/>
      <c r="O35" s="9"/>
    </row>
    <row r="36" spans="1:15">
      <c r="A36" s="5"/>
      <c r="B36" s="6"/>
      <c r="C36" s="6"/>
      <c r="D36" s="29"/>
      <c r="E36" s="19"/>
      <c r="F36" s="19"/>
      <c r="G36" s="19"/>
      <c r="H36" s="19"/>
      <c r="I36" s="19"/>
      <c r="J36" s="30"/>
      <c r="K36" s="31"/>
      <c r="L36" s="6"/>
      <c r="M36" s="6"/>
      <c r="N36" s="6"/>
      <c r="O36" s="9"/>
    </row>
    <row r="37" spans="1:15">
      <c r="A37" s="5"/>
      <c r="B37" s="6"/>
      <c r="C37" s="6"/>
      <c r="D37" s="29"/>
      <c r="E37" s="19"/>
      <c r="F37" s="19"/>
      <c r="G37" s="19"/>
      <c r="H37" s="19"/>
      <c r="I37" s="19"/>
      <c r="J37" s="30"/>
      <c r="K37" s="32"/>
      <c r="L37" s="6"/>
      <c r="M37" s="6"/>
      <c r="N37" s="6"/>
      <c r="O37" s="9"/>
    </row>
    <row r="38" spans="1:15">
      <c r="A38" s="5"/>
      <c r="B38" s="6"/>
      <c r="C38" s="6"/>
      <c r="D38" s="23"/>
      <c r="E38" s="24"/>
      <c r="F38" s="24"/>
      <c r="G38" s="24"/>
      <c r="H38" s="24"/>
      <c r="I38" s="24"/>
      <c r="J38" s="24"/>
      <c r="K38" s="25"/>
      <c r="L38" s="6"/>
      <c r="M38" s="6"/>
      <c r="N38" s="6"/>
      <c r="O38" s="9"/>
    </row>
    <row r="39" spans="1:15">
      <c r="A39" s="5"/>
      <c r="B39" s="6"/>
      <c r="C39" s="6"/>
      <c r="D39" s="491" t="s">
        <v>0</v>
      </c>
      <c r="E39" s="492"/>
      <c r="F39" s="492"/>
      <c r="G39" s="492"/>
      <c r="H39" s="492"/>
      <c r="I39" s="492"/>
      <c r="J39" s="492"/>
      <c r="K39" s="493"/>
      <c r="L39" s="6"/>
      <c r="M39" s="6"/>
      <c r="N39" s="6"/>
      <c r="O39" s="9"/>
    </row>
    <row r="40" spans="1:15">
      <c r="A40" s="5"/>
      <c r="B40" s="6"/>
      <c r="C40" s="6"/>
      <c r="D40" s="494" t="s">
        <v>193</v>
      </c>
      <c r="E40" s="495"/>
      <c r="F40" s="495"/>
      <c r="G40" s="495"/>
      <c r="H40" s="495"/>
      <c r="I40" s="59"/>
      <c r="J40" s="59"/>
      <c r="K40" s="33"/>
      <c r="L40" s="6"/>
      <c r="M40" s="6"/>
      <c r="N40" s="6"/>
      <c r="O40" s="9"/>
    </row>
    <row r="41" spans="1:15">
      <c r="A41" s="5"/>
      <c r="B41" s="6"/>
      <c r="C41" s="6"/>
      <c r="D41" s="496" t="s">
        <v>194</v>
      </c>
      <c r="E41" s="497"/>
      <c r="F41" s="497"/>
      <c r="G41" s="497"/>
      <c r="H41" s="497"/>
      <c r="I41" s="497"/>
      <c r="J41" s="497"/>
      <c r="K41" s="34"/>
      <c r="L41" s="6"/>
      <c r="M41" s="6"/>
      <c r="N41" s="6"/>
      <c r="O41" s="9"/>
    </row>
    <row r="42" spans="1:15">
      <c r="A42" s="5"/>
      <c r="B42" s="6"/>
      <c r="C42" s="6"/>
      <c r="D42" s="496" t="s">
        <v>195</v>
      </c>
      <c r="E42" s="497"/>
      <c r="F42" s="497"/>
      <c r="G42" s="497"/>
      <c r="H42" s="497"/>
      <c r="I42" s="497"/>
      <c r="J42" s="497"/>
      <c r="K42" s="34"/>
      <c r="L42" s="6"/>
      <c r="M42" s="6"/>
      <c r="N42" s="6"/>
      <c r="O42" s="9"/>
    </row>
    <row r="43" spans="1:15">
      <c r="A43" s="5"/>
      <c r="B43" s="6"/>
      <c r="C43" s="6"/>
      <c r="D43" s="486" t="s">
        <v>196</v>
      </c>
      <c r="E43" s="487"/>
      <c r="F43" s="487"/>
      <c r="G43" s="487"/>
      <c r="H43" s="487"/>
      <c r="I43" s="35"/>
      <c r="J43" s="35"/>
      <c r="K43" s="34"/>
      <c r="L43" s="6"/>
      <c r="M43" s="6"/>
      <c r="N43" s="6"/>
      <c r="O43" s="9"/>
    </row>
    <row r="44" spans="1:15" ht="9" customHeight="1">
      <c r="A44" s="5"/>
      <c r="B44" s="6"/>
      <c r="C44" s="6"/>
      <c r="D44" s="36"/>
      <c r="E44" s="37"/>
      <c r="F44" s="37"/>
      <c r="G44" s="37"/>
      <c r="H44" s="37"/>
      <c r="I44" s="37"/>
      <c r="J44" s="37"/>
      <c r="K44" s="38"/>
      <c r="L44" s="6"/>
      <c r="M44" s="6"/>
      <c r="N44" s="6"/>
      <c r="O44" s="9"/>
    </row>
    <row r="45" spans="1:15" ht="9" customHeight="1">
      <c r="A45" s="5"/>
      <c r="B45" s="10"/>
      <c r="C45" s="6"/>
      <c r="D45" s="6"/>
      <c r="E45" s="6"/>
      <c r="F45" s="483" t="s">
        <v>379</v>
      </c>
      <c r="G45" s="484"/>
      <c r="H45" s="484"/>
      <c r="I45" s="484"/>
      <c r="J45" s="6"/>
      <c r="K45" s="6"/>
      <c r="L45" s="6"/>
      <c r="M45" s="6"/>
      <c r="N45" s="8"/>
      <c r="O45" s="9"/>
    </row>
    <row r="46" spans="1:15" ht="9" customHeight="1">
      <c r="A46" s="5"/>
      <c r="B46" s="6"/>
      <c r="C46" s="10"/>
      <c r="D46" s="6"/>
      <c r="E46" s="6"/>
      <c r="F46" s="485"/>
      <c r="G46" s="485"/>
      <c r="H46" s="485"/>
      <c r="I46" s="485"/>
      <c r="J46" s="6"/>
      <c r="K46" s="6"/>
      <c r="L46" s="6"/>
      <c r="M46" s="10"/>
      <c r="N46" s="6"/>
      <c r="O46" s="9"/>
    </row>
    <row r="47" spans="1:15" ht="10.5" customHeight="1">
      <c r="A47" s="39"/>
      <c r="B47" s="40"/>
      <c r="C47" s="40"/>
      <c r="D47" s="40"/>
      <c r="E47" s="40"/>
      <c r="F47" s="40"/>
      <c r="G47" s="40"/>
      <c r="H47" s="40"/>
      <c r="I47" s="40"/>
      <c r="J47" s="40"/>
      <c r="K47" s="40"/>
      <c r="L47" s="40"/>
      <c r="M47" s="40"/>
      <c r="N47" s="40"/>
      <c r="O47" s="41"/>
    </row>
  </sheetData>
  <mergeCells count="8">
    <mergeCell ref="D18:K18"/>
    <mergeCell ref="F45:I46"/>
    <mergeCell ref="D43:H43"/>
    <mergeCell ref="D29:K29"/>
    <mergeCell ref="D39:K39"/>
    <mergeCell ref="D40:H40"/>
    <mergeCell ref="D42:J42"/>
    <mergeCell ref="D41:J41"/>
  </mergeCells>
  <hyperlinks>
    <hyperlink ref="D43" r:id="rId1" display="alensoltd@outlook.com"/>
  </hyperlinks>
  <pageMargins left="0.7" right="0.7" top="0.75" bottom="0.75" header="0.3" footer="0.3"/>
  <pageSetup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8"/>
  <sheetViews>
    <sheetView view="pageBreakPreview" zoomScale="120" zoomScaleNormal="100" zoomScaleSheetLayoutView="120" workbookViewId="0">
      <selection activeCell="J33" sqref="J33"/>
    </sheetView>
  </sheetViews>
  <sheetFormatPr defaultColWidth="9" defaultRowHeight="12.75"/>
  <cols>
    <col min="1" max="1" width="30" style="4" bestFit="1" customWidth="1"/>
    <col min="2" max="2" width="9" style="4"/>
    <col min="3" max="3" width="10.85546875" style="4" customWidth="1"/>
    <col min="4" max="4" width="12.42578125" style="4" customWidth="1"/>
    <col min="5" max="5" width="20.42578125" style="4" customWidth="1"/>
    <col min="6" max="6" width="14.140625" style="4" customWidth="1"/>
    <col min="7" max="8" width="8.85546875" style="4" customWidth="1"/>
    <col min="9" max="9" width="12" style="4" bestFit="1" customWidth="1"/>
    <col min="10" max="10" width="13.5703125" style="4" customWidth="1"/>
    <col min="11" max="16384" width="9" style="4"/>
  </cols>
  <sheetData>
    <row r="1" spans="1:9" ht="15" customHeight="1">
      <c r="A1" s="498" t="s">
        <v>208</v>
      </c>
      <c r="B1" s="498"/>
      <c r="C1" s="498"/>
      <c r="D1" s="498"/>
      <c r="E1" s="498"/>
      <c r="F1" s="58"/>
      <c r="G1" s="58"/>
      <c r="H1" s="58"/>
      <c r="I1" s="58"/>
    </row>
    <row r="2" spans="1:9">
      <c r="A2" s="498" t="s">
        <v>371</v>
      </c>
      <c r="B2" s="498"/>
      <c r="C2" s="498"/>
      <c r="D2" s="498"/>
      <c r="E2" s="498"/>
      <c r="F2" s="49"/>
      <c r="G2" s="49"/>
      <c r="H2" s="49"/>
      <c r="I2" s="49"/>
    </row>
    <row r="3" spans="1:9">
      <c r="A3" s="498" t="s">
        <v>197</v>
      </c>
      <c r="B3" s="498"/>
      <c r="C3" s="498"/>
      <c r="D3" s="498"/>
      <c r="E3" s="498"/>
      <c r="F3" s="49"/>
      <c r="G3" s="49"/>
      <c r="H3" s="49"/>
      <c r="I3" s="49"/>
    </row>
    <row r="4" spans="1:9">
      <c r="A4" s="499" t="s">
        <v>25</v>
      </c>
      <c r="B4" s="499"/>
      <c r="C4" s="499"/>
      <c r="D4" s="499"/>
      <c r="E4" s="499"/>
    </row>
    <row r="5" spans="1:9">
      <c r="A5" s="110" t="s">
        <v>26</v>
      </c>
      <c r="B5" s="111" t="s">
        <v>3</v>
      </c>
      <c r="C5" s="111" t="s">
        <v>4</v>
      </c>
      <c r="D5" s="110" t="s">
        <v>5</v>
      </c>
      <c r="E5" s="110" t="s">
        <v>27</v>
      </c>
    </row>
    <row r="6" spans="1:9">
      <c r="A6" s="112"/>
      <c r="B6" s="112"/>
      <c r="C6" s="112"/>
      <c r="D6" s="113"/>
      <c r="E6" s="114"/>
    </row>
    <row r="7" spans="1:9">
      <c r="A7" s="112" t="s">
        <v>7</v>
      </c>
      <c r="B7" s="112"/>
      <c r="C7" s="112"/>
      <c r="D7" s="113"/>
      <c r="E7" s="115">
        <f>Preliminaries!F42</f>
        <v>0</v>
      </c>
    </row>
    <row r="8" spans="1:9">
      <c r="A8" s="112"/>
      <c r="B8" s="112"/>
      <c r="C8" s="112"/>
      <c r="D8" s="113"/>
      <c r="E8" s="115"/>
    </row>
    <row r="9" spans="1:9">
      <c r="A9" s="112" t="s">
        <v>28</v>
      </c>
      <c r="B9" s="112"/>
      <c r="C9" s="112"/>
      <c r="D9" s="113"/>
      <c r="E9" s="115">
        <f>'Fit outs'!F442</f>
        <v>0</v>
      </c>
    </row>
    <row r="10" spans="1:9">
      <c r="A10" s="112"/>
      <c r="B10" s="112"/>
      <c r="C10" s="112"/>
      <c r="D10" s="113"/>
      <c r="E10" s="115"/>
    </row>
    <row r="11" spans="1:9">
      <c r="A11" s="112" t="s">
        <v>29</v>
      </c>
      <c r="B11" s="112"/>
      <c r="C11" s="112"/>
      <c r="D11" s="113"/>
      <c r="E11" s="115">
        <f>ELECTRICAL!F282</f>
        <v>0</v>
      </c>
    </row>
    <row r="12" spans="1:9">
      <c r="A12" s="112"/>
      <c r="B12" s="112"/>
      <c r="C12" s="112"/>
      <c r="D12" s="113"/>
      <c r="E12" s="115"/>
      <c r="F12" s="88"/>
      <c r="I12" s="88"/>
    </row>
    <row r="13" spans="1:9">
      <c r="A13" s="112" t="s">
        <v>30</v>
      </c>
      <c r="B13" s="112"/>
      <c r="C13" s="112"/>
      <c r="D13" s="113"/>
      <c r="E13" s="115">
        <f>ICT!F36</f>
        <v>0</v>
      </c>
    </row>
    <row r="14" spans="1:9">
      <c r="A14" s="112"/>
      <c r="B14" s="112"/>
      <c r="C14" s="112"/>
      <c r="D14" s="113"/>
      <c r="E14" s="115"/>
    </row>
    <row r="15" spans="1:9">
      <c r="A15" s="112" t="s">
        <v>31</v>
      </c>
      <c r="B15" s="112"/>
      <c r="C15" s="112"/>
      <c r="D15" s="113"/>
      <c r="E15" s="115">
        <f>HVAC!F48</f>
        <v>0</v>
      </c>
    </row>
    <row r="16" spans="1:9">
      <c r="A16" s="112"/>
      <c r="B16" s="112"/>
      <c r="C16" s="112"/>
      <c r="D16" s="113"/>
      <c r="E16" s="115"/>
    </row>
    <row r="17" spans="1:9">
      <c r="A17" s="112" t="s">
        <v>32</v>
      </c>
      <c r="B17" s="112"/>
      <c r="C17" s="112"/>
      <c r="D17" s="113"/>
      <c r="E17" s="115">
        <f>Security!F163</f>
        <v>0</v>
      </c>
    </row>
    <row r="18" spans="1:9">
      <c r="A18" s="112"/>
      <c r="B18" s="112"/>
      <c r="C18" s="112"/>
      <c r="D18" s="113"/>
      <c r="E18" s="115"/>
    </row>
    <row r="19" spans="1:9">
      <c r="A19" s="112" t="s">
        <v>33</v>
      </c>
      <c r="B19" s="112"/>
      <c r="C19" s="112"/>
      <c r="D19" s="113"/>
      <c r="E19" s="115">
        <f>Plumbing!F108</f>
        <v>0</v>
      </c>
    </row>
    <row r="20" spans="1:9">
      <c r="A20" s="112"/>
      <c r="B20" s="112"/>
      <c r="C20" s="112"/>
      <c r="D20" s="113"/>
      <c r="E20" s="115"/>
    </row>
    <row r="21" spans="1:9">
      <c r="A21" s="112"/>
      <c r="B21" s="112"/>
      <c r="C21" s="112"/>
      <c r="D21" s="113"/>
      <c r="E21" s="115"/>
    </row>
    <row r="22" spans="1:9">
      <c r="A22" s="116" t="s">
        <v>34</v>
      </c>
      <c r="B22" s="112"/>
      <c r="C22" s="112"/>
      <c r="D22" s="113"/>
      <c r="E22" s="115">
        <f>SUM(E6:E20)</f>
        <v>0</v>
      </c>
    </row>
    <row r="23" spans="1:9">
      <c r="A23" s="112"/>
      <c r="B23" s="112"/>
      <c r="C23" s="112"/>
      <c r="D23" s="113"/>
      <c r="E23" s="115"/>
    </row>
    <row r="24" spans="1:9">
      <c r="A24" s="112" t="s">
        <v>310</v>
      </c>
      <c r="B24" s="112"/>
      <c r="C24" s="112"/>
      <c r="D24" s="113"/>
      <c r="E24" s="117">
        <f>E22*2/100</f>
        <v>0</v>
      </c>
    </row>
    <row r="25" spans="1:9">
      <c r="A25" s="112"/>
      <c r="B25" s="112"/>
      <c r="C25" s="112"/>
      <c r="D25" s="113"/>
      <c r="E25" s="115"/>
    </row>
    <row r="26" spans="1:9">
      <c r="A26" s="116" t="s">
        <v>125</v>
      </c>
      <c r="B26" s="112"/>
      <c r="C26" s="112"/>
      <c r="D26" s="113"/>
      <c r="E26" s="115">
        <f>E22-E24</f>
        <v>0</v>
      </c>
    </row>
    <row r="27" spans="1:9">
      <c r="A27" s="112"/>
      <c r="B27" s="112"/>
      <c r="C27" s="112"/>
      <c r="D27" s="113"/>
      <c r="E27" s="115"/>
    </row>
    <row r="28" spans="1:9">
      <c r="A28" s="112"/>
      <c r="B28" s="112"/>
      <c r="C28" s="112"/>
      <c r="D28" s="113"/>
      <c r="E28" s="115"/>
    </row>
    <row r="29" spans="1:9">
      <c r="A29" s="112" t="s">
        <v>357</v>
      </c>
      <c r="B29" s="112"/>
      <c r="C29" s="112"/>
      <c r="D29" s="113"/>
      <c r="E29" s="117">
        <f>E26*3/100</f>
        <v>0</v>
      </c>
      <c r="I29" s="53"/>
    </row>
    <row r="30" spans="1:9">
      <c r="A30" s="112"/>
      <c r="B30" s="112"/>
      <c r="C30" s="112"/>
      <c r="D30" s="113"/>
      <c r="E30" s="115"/>
    </row>
    <row r="31" spans="1:9">
      <c r="A31" s="116" t="s">
        <v>191</v>
      </c>
      <c r="B31" s="112"/>
      <c r="C31" s="112"/>
      <c r="D31" s="113"/>
      <c r="E31" s="115">
        <f>E29+E26</f>
        <v>0</v>
      </c>
    </row>
    <row r="32" spans="1:9">
      <c r="A32" s="112"/>
      <c r="B32" s="112"/>
      <c r="C32" s="112"/>
      <c r="D32" s="113"/>
      <c r="E32" s="115"/>
    </row>
    <row r="33" spans="1:11">
      <c r="A33" s="112" t="s">
        <v>35</v>
      </c>
      <c r="B33" s="112"/>
      <c r="C33" s="112"/>
      <c r="D33" s="113"/>
      <c r="E33" s="115">
        <f>E31*18/100</f>
        <v>0</v>
      </c>
    </row>
    <row r="34" spans="1:11">
      <c r="A34" s="112"/>
      <c r="B34" s="112"/>
      <c r="C34" s="112"/>
      <c r="D34" s="118"/>
      <c r="E34" s="119"/>
      <c r="F34" s="44"/>
      <c r="G34" s="44"/>
      <c r="H34" s="44"/>
      <c r="I34" s="44"/>
      <c r="J34" s="44"/>
      <c r="K34" s="44"/>
    </row>
    <row r="35" spans="1:11">
      <c r="A35" s="112"/>
      <c r="B35" s="112"/>
      <c r="C35" s="112"/>
      <c r="D35" s="113"/>
      <c r="E35" s="115"/>
      <c r="J35" s="53"/>
    </row>
    <row r="36" spans="1:11">
      <c r="A36" s="112"/>
      <c r="B36" s="112"/>
      <c r="C36" s="112"/>
      <c r="D36" s="113"/>
      <c r="E36" s="115"/>
    </row>
    <row r="37" spans="1:11">
      <c r="A37" s="112"/>
      <c r="B37" s="112"/>
      <c r="C37" s="112"/>
      <c r="D37" s="113"/>
      <c r="E37" s="115"/>
    </row>
    <row r="38" spans="1:11">
      <c r="A38" s="112"/>
      <c r="B38" s="112"/>
      <c r="C38" s="112"/>
      <c r="D38" s="113"/>
      <c r="E38" s="115"/>
    </row>
    <row r="39" spans="1:11">
      <c r="A39" s="112"/>
      <c r="B39" s="112"/>
      <c r="C39" s="112"/>
      <c r="D39" s="113"/>
      <c r="E39" s="115"/>
    </row>
    <row r="40" spans="1:11">
      <c r="A40" s="112"/>
      <c r="B40" s="112"/>
      <c r="C40" s="112"/>
      <c r="D40" s="113"/>
      <c r="E40" s="115"/>
    </row>
    <row r="41" spans="1:11">
      <c r="A41" s="112"/>
      <c r="B41" s="112"/>
      <c r="C41" s="112"/>
      <c r="D41" s="113"/>
      <c r="E41" s="115"/>
    </row>
    <row r="42" spans="1:11">
      <c r="A42" s="112"/>
      <c r="B42" s="112"/>
      <c r="C42" s="112"/>
      <c r="D42" s="113"/>
      <c r="E42" s="115"/>
    </row>
    <row r="43" spans="1:11">
      <c r="A43" s="112"/>
      <c r="B43" s="112"/>
      <c r="C43" s="112"/>
      <c r="D43" s="113"/>
      <c r="E43" s="115"/>
    </row>
    <row r="44" spans="1:11">
      <c r="A44" s="112"/>
      <c r="B44" s="112"/>
      <c r="C44" s="112"/>
      <c r="D44" s="113"/>
      <c r="E44" s="115"/>
    </row>
    <row r="45" spans="1:11">
      <c r="A45" s="112"/>
      <c r="B45" s="112"/>
      <c r="C45" s="112"/>
      <c r="D45" s="113"/>
      <c r="E45" s="115"/>
    </row>
    <row r="46" spans="1:11">
      <c r="A46" s="112"/>
      <c r="B46" s="112"/>
      <c r="C46" s="112"/>
      <c r="D46" s="113"/>
      <c r="E46" s="115"/>
    </row>
    <row r="47" spans="1:11">
      <c r="A47" s="112"/>
      <c r="B47" s="112"/>
      <c r="C47" s="112"/>
      <c r="D47" s="113"/>
      <c r="E47" s="115"/>
    </row>
    <row r="48" spans="1:11" s="57" customFormat="1">
      <c r="A48" s="120" t="s">
        <v>36</v>
      </c>
      <c r="B48" s="120"/>
      <c r="C48" s="120"/>
      <c r="D48" s="120"/>
      <c r="E48" s="121">
        <f>E33+E31</f>
        <v>0</v>
      </c>
    </row>
  </sheetData>
  <sheetProtection algorithmName="SHA-512" hashValue="JBzv38avlHPjvtB/OA+ko3qfJaB+Ez6TfZZLPTcdBz5XzByFYujfy+ttx1c6jcV8aNRuMcqtxyn0+JeuozFM6w==" saltValue="CmBRNBPqoryGyG17wPLRsg==" spinCount="100000" sheet="1" objects="1" scenarios="1"/>
  <mergeCells count="4">
    <mergeCell ref="A1:E1"/>
    <mergeCell ref="A2:E2"/>
    <mergeCell ref="A3:E3"/>
    <mergeCell ref="A4:E4"/>
  </mergeCells>
  <pageMargins left="0.7" right="0.7" top="0.75" bottom="0.75" header="0.3" footer="0.3"/>
  <pageSetup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view="pageBreakPreview" topLeftCell="C4" zoomScale="120" zoomScaleNormal="100" zoomScaleSheetLayoutView="120" workbookViewId="0">
      <selection activeCell="H33" sqref="H33"/>
    </sheetView>
  </sheetViews>
  <sheetFormatPr defaultColWidth="8.85546875" defaultRowHeight="12.75"/>
  <cols>
    <col min="1" max="1" width="7.5703125" style="4" customWidth="1"/>
    <col min="2" max="2" width="41.42578125" style="4" customWidth="1"/>
    <col min="3" max="3" width="7" style="4" bestFit="1" customWidth="1"/>
    <col min="4" max="4" width="4.5703125" style="4" bestFit="1" customWidth="1"/>
    <col min="5" max="5" width="11.140625" style="4" customWidth="1"/>
    <col min="6" max="6" width="14.5703125" style="4" customWidth="1"/>
    <col min="7" max="7" width="8.85546875" style="4"/>
    <col min="8" max="8" width="12.140625" style="4" customWidth="1"/>
    <col min="9" max="9" width="11.5703125" style="4" customWidth="1"/>
    <col min="10" max="16384" width="8.85546875" style="4"/>
  </cols>
  <sheetData>
    <row r="1" spans="1:9" s="42" customFormat="1">
      <c r="A1" s="49" t="s">
        <v>209</v>
      </c>
      <c r="B1" s="49"/>
      <c r="C1" s="49"/>
      <c r="D1" s="49"/>
      <c r="E1" s="49"/>
      <c r="F1" s="49"/>
      <c r="G1" s="49"/>
      <c r="H1" s="49"/>
    </row>
    <row r="2" spans="1:9">
      <c r="A2" s="498" t="s">
        <v>371</v>
      </c>
      <c r="B2" s="498"/>
      <c r="C2" s="498"/>
      <c r="D2" s="498"/>
      <c r="E2" s="498"/>
      <c r="F2" s="49"/>
      <c r="G2" s="49"/>
      <c r="H2" s="49"/>
    </row>
    <row r="3" spans="1:9">
      <c r="A3" s="49" t="s">
        <v>210</v>
      </c>
      <c r="B3" s="49"/>
      <c r="C3" s="49"/>
      <c r="D3" s="49"/>
      <c r="E3" s="49"/>
      <c r="F3" s="49"/>
      <c r="G3" s="49"/>
      <c r="H3" s="49"/>
    </row>
    <row r="4" spans="1:9">
      <c r="A4" s="50" t="s">
        <v>124</v>
      </c>
      <c r="B4" s="50"/>
      <c r="C4" s="50"/>
      <c r="D4" s="50"/>
      <c r="E4" s="50"/>
      <c r="F4" s="50"/>
      <c r="G4" s="19"/>
      <c r="H4" s="19"/>
    </row>
    <row r="5" spans="1:9" s="42" customFormat="1">
      <c r="G5" s="51"/>
      <c r="H5" s="48"/>
    </row>
    <row r="6" spans="1:9" s="56" customFormat="1">
      <c r="A6" s="122" t="s">
        <v>1</v>
      </c>
      <c r="B6" s="122" t="s">
        <v>2</v>
      </c>
      <c r="C6" s="122" t="s">
        <v>3</v>
      </c>
      <c r="D6" s="122" t="s">
        <v>4</v>
      </c>
      <c r="E6" s="122" t="s">
        <v>5</v>
      </c>
      <c r="F6" s="122" t="s">
        <v>6</v>
      </c>
      <c r="G6" s="54"/>
      <c r="H6" s="55"/>
    </row>
    <row r="7" spans="1:9">
      <c r="A7" s="112"/>
      <c r="B7" s="123"/>
      <c r="C7" s="124"/>
      <c r="D7" s="124"/>
      <c r="E7" s="149"/>
      <c r="F7" s="125"/>
      <c r="G7" s="18"/>
      <c r="H7" s="6"/>
    </row>
    <row r="8" spans="1:9">
      <c r="A8" s="124"/>
      <c r="B8" s="126" t="s">
        <v>7</v>
      </c>
      <c r="C8" s="124"/>
      <c r="D8" s="124"/>
      <c r="E8" s="47"/>
      <c r="F8" s="115"/>
      <c r="G8" s="18"/>
      <c r="H8" s="6"/>
    </row>
    <row r="9" spans="1:9">
      <c r="A9" s="124"/>
      <c r="B9" s="127"/>
      <c r="C9" s="112"/>
      <c r="D9" s="128"/>
      <c r="E9" s="150"/>
      <c r="F9" s="129"/>
      <c r="G9" s="18"/>
      <c r="H9" s="6"/>
    </row>
    <row r="10" spans="1:9">
      <c r="A10" s="124"/>
      <c r="B10" s="130" t="s">
        <v>8</v>
      </c>
      <c r="C10" s="112"/>
      <c r="D10" s="128"/>
      <c r="E10" s="150"/>
      <c r="F10" s="129"/>
      <c r="G10" s="18"/>
      <c r="H10" s="6"/>
    </row>
    <row r="11" spans="1:9">
      <c r="A11" s="124"/>
      <c r="B11" s="127"/>
      <c r="C11" s="112"/>
      <c r="D11" s="128"/>
      <c r="E11" s="150"/>
      <c r="F11" s="129"/>
      <c r="G11" s="18"/>
      <c r="H11" s="6"/>
    </row>
    <row r="12" spans="1:9" s="94" customFormat="1">
      <c r="A12" s="131"/>
      <c r="B12" s="132" t="s">
        <v>9</v>
      </c>
      <c r="C12" s="133" t="s">
        <v>10</v>
      </c>
      <c r="D12" s="134">
        <v>1</v>
      </c>
      <c r="E12" s="151"/>
      <c r="F12" s="135">
        <f>D12*E12</f>
        <v>0</v>
      </c>
      <c r="G12" s="92"/>
      <c r="H12" s="93"/>
    </row>
    <row r="13" spans="1:9" s="94" customFormat="1">
      <c r="A13" s="131"/>
      <c r="B13" s="132"/>
      <c r="C13" s="133"/>
      <c r="D13" s="134"/>
      <c r="E13" s="151"/>
      <c r="F13" s="135"/>
      <c r="G13" s="92"/>
      <c r="H13" s="93"/>
    </row>
    <row r="14" spans="1:9" s="94" customFormat="1">
      <c r="A14" s="131"/>
      <c r="B14" s="132" t="s">
        <v>11</v>
      </c>
      <c r="C14" s="133" t="s">
        <v>10</v>
      </c>
      <c r="D14" s="134">
        <v>1</v>
      </c>
      <c r="E14" s="151"/>
      <c r="F14" s="135">
        <f t="shared" ref="F14:F18" si="0">D14*E14</f>
        <v>0</v>
      </c>
      <c r="G14" s="92"/>
      <c r="H14" s="93"/>
      <c r="I14" s="95"/>
    </row>
    <row r="15" spans="1:9" s="89" customFormat="1">
      <c r="A15" s="136"/>
      <c r="B15" s="137"/>
      <c r="C15" s="138"/>
      <c r="D15" s="139"/>
      <c r="E15" s="152"/>
      <c r="F15" s="140"/>
      <c r="G15" s="90"/>
      <c r="H15" s="91"/>
    </row>
    <row r="16" spans="1:9">
      <c r="A16" s="124"/>
      <c r="B16" s="130" t="s">
        <v>311</v>
      </c>
      <c r="C16" s="112"/>
      <c r="D16" s="128"/>
      <c r="E16" s="150"/>
      <c r="F16" s="129"/>
      <c r="G16" s="18"/>
      <c r="H16" s="6"/>
    </row>
    <row r="17" spans="1:8">
      <c r="A17" s="124"/>
      <c r="B17" s="127"/>
      <c r="C17" s="112"/>
      <c r="D17" s="128"/>
      <c r="E17" s="150"/>
      <c r="F17" s="129"/>
      <c r="G17" s="18"/>
      <c r="H17" s="6"/>
    </row>
    <row r="18" spans="1:8">
      <c r="A18" s="124"/>
      <c r="B18" s="127" t="s">
        <v>12</v>
      </c>
      <c r="C18" s="112" t="s">
        <v>10</v>
      </c>
      <c r="D18" s="128">
        <v>1</v>
      </c>
      <c r="E18" s="150"/>
      <c r="F18" s="129">
        <f t="shared" si="0"/>
        <v>0</v>
      </c>
      <c r="G18" s="18"/>
      <c r="H18" s="52"/>
    </row>
    <row r="19" spans="1:8">
      <c r="A19" s="124"/>
      <c r="B19" s="127"/>
      <c r="C19" s="112"/>
      <c r="D19" s="128"/>
      <c r="E19" s="150"/>
      <c r="F19" s="129"/>
      <c r="G19" s="18"/>
      <c r="H19" s="6"/>
    </row>
    <row r="20" spans="1:8">
      <c r="A20" s="124"/>
      <c r="B20" s="130" t="s">
        <v>14</v>
      </c>
      <c r="C20" s="112"/>
      <c r="D20" s="128"/>
      <c r="E20" s="150"/>
      <c r="F20" s="129"/>
      <c r="G20" s="18"/>
      <c r="H20" s="6"/>
    </row>
    <row r="21" spans="1:8">
      <c r="A21" s="124"/>
      <c r="B21" s="127"/>
      <c r="C21" s="112"/>
      <c r="D21" s="128"/>
      <c r="E21" s="150"/>
      <c r="F21" s="129"/>
      <c r="G21" s="18"/>
      <c r="H21" s="6"/>
    </row>
    <row r="22" spans="1:8">
      <c r="A22" s="124"/>
      <c r="B22" s="127" t="s">
        <v>15</v>
      </c>
      <c r="C22" s="112" t="s">
        <v>13</v>
      </c>
      <c r="D22" s="128">
        <v>1</v>
      </c>
      <c r="E22" s="150"/>
      <c r="F22" s="129">
        <f t="shared" ref="F22:F39" si="1">E22*D22</f>
        <v>0</v>
      </c>
      <c r="G22" s="18"/>
      <c r="H22" s="6"/>
    </row>
    <row r="23" spans="1:8">
      <c r="A23" s="124"/>
      <c r="B23" s="127"/>
      <c r="C23" s="112"/>
      <c r="D23" s="128"/>
      <c r="E23" s="150"/>
      <c r="F23" s="129"/>
      <c r="G23" s="18"/>
      <c r="H23" s="6"/>
    </row>
    <row r="24" spans="1:8">
      <c r="A24" s="124"/>
      <c r="B24" s="127" t="s">
        <v>16</v>
      </c>
      <c r="C24" s="112" t="s">
        <v>13</v>
      </c>
      <c r="D24" s="128">
        <v>1</v>
      </c>
      <c r="E24" s="150"/>
      <c r="F24" s="129">
        <f t="shared" si="1"/>
        <v>0</v>
      </c>
      <c r="G24" s="18"/>
      <c r="H24" s="6"/>
    </row>
    <row r="25" spans="1:8">
      <c r="A25" s="124"/>
      <c r="B25" s="127"/>
      <c r="C25" s="112"/>
      <c r="D25" s="128"/>
      <c r="E25" s="150"/>
      <c r="F25" s="129"/>
      <c r="G25" s="18"/>
      <c r="H25" s="6"/>
    </row>
    <row r="26" spans="1:8">
      <c r="A26" s="124"/>
      <c r="B26" s="127"/>
      <c r="C26" s="112"/>
      <c r="D26" s="128"/>
      <c r="E26" s="150"/>
      <c r="F26" s="129"/>
      <c r="G26" s="18"/>
      <c r="H26" s="6"/>
    </row>
    <row r="27" spans="1:8">
      <c r="A27" s="124"/>
      <c r="B27" s="130" t="s">
        <v>18</v>
      </c>
      <c r="C27" s="112"/>
      <c r="D27" s="128"/>
      <c r="E27" s="150"/>
      <c r="F27" s="129"/>
      <c r="G27" s="18"/>
      <c r="H27" s="6"/>
    </row>
    <row r="28" spans="1:8">
      <c r="A28" s="124"/>
      <c r="B28" s="127"/>
      <c r="C28" s="112"/>
      <c r="D28" s="128"/>
      <c r="E28" s="150"/>
      <c r="F28" s="129"/>
      <c r="G28" s="18"/>
      <c r="H28" s="6"/>
    </row>
    <row r="29" spans="1:8" s="94" customFormat="1">
      <c r="A29" s="131"/>
      <c r="B29" s="132" t="s">
        <v>19</v>
      </c>
      <c r="C29" s="133" t="s">
        <v>13</v>
      </c>
      <c r="D29" s="134">
        <v>1</v>
      </c>
      <c r="E29" s="151"/>
      <c r="F29" s="135">
        <f t="shared" si="1"/>
        <v>0</v>
      </c>
      <c r="G29" s="92"/>
      <c r="H29" s="93"/>
    </row>
    <row r="30" spans="1:8">
      <c r="A30" s="124"/>
      <c r="B30" s="127"/>
      <c r="C30" s="112"/>
      <c r="D30" s="128"/>
      <c r="E30" s="150"/>
      <c r="F30" s="129"/>
      <c r="G30" s="18"/>
      <c r="H30" s="6"/>
    </row>
    <row r="31" spans="1:8">
      <c r="A31" s="124"/>
      <c r="B31" s="130" t="s">
        <v>20</v>
      </c>
      <c r="C31" s="112"/>
      <c r="D31" s="128"/>
      <c r="E31" s="150"/>
      <c r="F31" s="129"/>
      <c r="G31" s="18"/>
      <c r="H31" s="6"/>
    </row>
    <row r="32" spans="1:8">
      <c r="A32" s="124"/>
      <c r="B32" s="127"/>
      <c r="C32" s="112"/>
      <c r="D32" s="128"/>
      <c r="E32" s="150"/>
      <c r="F32" s="129"/>
      <c r="G32" s="18"/>
      <c r="H32" s="6"/>
    </row>
    <row r="33" spans="1:8" s="94" customFormat="1">
      <c r="A33" s="131"/>
      <c r="B33" s="132" t="s">
        <v>21</v>
      </c>
      <c r="C33" s="133" t="s">
        <v>10</v>
      </c>
      <c r="D33" s="134">
        <v>1</v>
      </c>
      <c r="E33" s="151"/>
      <c r="F33" s="135">
        <f t="shared" si="1"/>
        <v>0</v>
      </c>
      <c r="G33" s="92"/>
      <c r="H33" s="93"/>
    </row>
    <row r="34" spans="1:8">
      <c r="A34" s="124"/>
      <c r="B34" s="127"/>
      <c r="C34" s="112"/>
      <c r="D34" s="128"/>
      <c r="E34" s="150"/>
      <c r="F34" s="129"/>
      <c r="G34" s="18"/>
      <c r="H34" s="6"/>
    </row>
    <row r="35" spans="1:8" s="94" customFormat="1">
      <c r="A35" s="131"/>
      <c r="B35" s="132" t="s">
        <v>17</v>
      </c>
      <c r="C35" s="133" t="s">
        <v>13</v>
      </c>
      <c r="D35" s="134">
        <v>1</v>
      </c>
      <c r="E35" s="151"/>
      <c r="F35" s="135">
        <f t="shared" ref="F35" si="2">E35*D35</f>
        <v>0</v>
      </c>
      <c r="G35" s="92"/>
      <c r="H35" s="93"/>
    </row>
    <row r="36" spans="1:8">
      <c r="A36" s="124"/>
      <c r="B36" s="127"/>
      <c r="C36" s="112"/>
      <c r="D36" s="128"/>
      <c r="E36" s="150"/>
      <c r="F36" s="129"/>
      <c r="G36" s="18"/>
      <c r="H36" s="6"/>
    </row>
    <row r="37" spans="1:8">
      <c r="A37" s="124"/>
      <c r="B37" s="130" t="s">
        <v>22</v>
      </c>
      <c r="C37" s="112"/>
      <c r="D37" s="128"/>
      <c r="E37" s="150"/>
      <c r="F37" s="129"/>
      <c r="G37" s="18"/>
      <c r="H37" s="6"/>
    </row>
    <row r="38" spans="1:8">
      <c r="A38" s="124"/>
      <c r="B38" s="127"/>
      <c r="C38" s="112"/>
      <c r="D38" s="128"/>
      <c r="E38" s="150"/>
      <c r="F38" s="129"/>
      <c r="G38" s="18"/>
      <c r="H38" s="6"/>
    </row>
    <row r="39" spans="1:8">
      <c r="A39" s="124"/>
      <c r="B39" s="127" t="s">
        <v>23</v>
      </c>
      <c r="C39" s="112" t="s">
        <v>10</v>
      </c>
      <c r="D39" s="128">
        <v>1</v>
      </c>
      <c r="E39" s="150"/>
      <c r="F39" s="129">
        <f t="shared" si="1"/>
        <v>0</v>
      </c>
      <c r="G39" s="18"/>
      <c r="H39" s="6"/>
    </row>
    <row r="40" spans="1:8">
      <c r="A40" s="124"/>
      <c r="B40" s="127"/>
      <c r="C40" s="112"/>
      <c r="D40" s="128"/>
      <c r="E40" s="150"/>
      <c r="F40" s="129"/>
      <c r="G40" s="18"/>
      <c r="H40" s="6"/>
    </row>
    <row r="41" spans="1:8">
      <c r="A41" s="124"/>
      <c r="B41" s="127"/>
      <c r="C41" s="112"/>
      <c r="D41" s="128"/>
      <c r="E41" s="150"/>
      <c r="F41" s="129"/>
      <c r="G41" s="18"/>
      <c r="H41" s="6"/>
    </row>
    <row r="42" spans="1:8" s="42" customFormat="1">
      <c r="A42" s="141"/>
      <c r="B42" s="142" t="s">
        <v>24</v>
      </c>
      <c r="C42" s="141"/>
      <c r="D42" s="143"/>
      <c r="E42" s="153"/>
      <c r="F42" s="144">
        <f>SUM(F8:F40)</f>
        <v>0</v>
      </c>
      <c r="G42" s="51"/>
      <c r="H42" s="48"/>
    </row>
    <row r="43" spans="1:8">
      <c r="A43" s="145"/>
      <c r="B43" s="146"/>
      <c r="C43" s="145"/>
      <c r="D43" s="147"/>
      <c r="E43" s="154"/>
      <c r="F43" s="148"/>
      <c r="G43" s="18"/>
      <c r="H43" s="6"/>
    </row>
    <row r="44" spans="1:8">
      <c r="D44" s="43"/>
    </row>
    <row r="45" spans="1:8">
      <c r="D45" s="43"/>
    </row>
  </sheetData>
  <sheetProtection algorithmName="SHA-512" hashValue="c04LQpoJPJ2Mej7SCSPQbn0ATF8MeDbhNcHpaEiiKcjWRe3a2NNNJHPhWqQrRArdLoC0BB7+LQCNts2/TwWqLQ==" saltValue="UZ16RmSOyzeEIukm1CQTJA==" spinCount="100000" sheet="1" objects="1" scenarios="1"/>
  <mergeCells count="1">
    <mergeCell ref="A2:E2"/>
  </mergeCells>
  <pageMargins left="0.7" right="0.7" top="0.75" bottom="0.75" header="0.3" footer="0.3"/>
  <pageSetup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47"/>
  <sheetViews>
    <sheetView view="pageBreakPreview" topLeftCell="A22" zoomScale="120" zoomScaleNormal="100" zoomScaleSheetLayoutView="120" workbookViewId="0">
      <selection activeCell="I50" sqref="I50"/>
    </sheetView>
  </sheetViews>
  <sheetFormatPr defaultColWidth="8.5703125" defaultRowHeight="12.75"/>
  <cols>
    <col min="1" max="1" width="8.5703125" style="157"/>
    <col min="2" max="2" width="37.85546875" style="157" customWidth="1"/>
    <col min="3" max="3" width="7.85546875" style="157" customWidth="1"/>
    <col min="4" max="4" width="8.140625" style="157" customWidth="1"/>
    <col min="5" max="5" width="10.85546875" style="157" customWidth="1"/>
    <col min="6" max="6" width="13.140625" style="157" customWidth="1"/>
    <col min="7" max="7" width="8.5703125" style="157"/>
    <col min="8" max="8" width="11.42578125" style="157" bestFit="1" customWidth="1"/>
    <col min="9" max="16384" width="8.5703125" style="157"/>
  </cols>
  <sheetData>
    <row r="1" spans="1:6" s="156" customFormat="1" ht="12.95" customHeight="1">
      <c r="A1" s="155" t="s">
        <v>239</v>
      </c>
      <c r="B1" s="155"/>
      <c r="C1" s="155"/>
      <c r="D1" s="155"/>
      <c r="E1" s="155"/>
      <c r="F1" s="155"/>
    </row>
    <row r="2" spans="1:6">
      <c r="A2" s="500" t="s">
        <v>371</v>
      </c>
      <c r="B2" s="500"/>
      <c r="C2" s="500"/>
      <c r="D2" s="500"/>
      <c r="E2" s="500"/>
      <c r="F2" s="155"/>
    </row>
    <row r="3" spans="1:6">
      <c r="A3" s="155" t="s">
        <v>240</v>
      </c>
      <c r="B3" s="155"/>
      <c r="C3" s="155"/>
      <c r="D3" s="155"/>
      <c r="E3" s="155"/>
      <c r="F3" s="155"/>
    </row>
    <row r="4" spans="1:6">
      <c r="A4" s="501" t="s">
        <v>358</v>
      </c>
      <c r="B4" s="501"/>
      <c r="C4" s="501"/>
      <c r="D4" s="501"/>
      <c r="E4" s="501"/>
      <c r="F4" s="501"/>
    </row>
    <row r="5" spans="1:6" s="161" customFormat="1">
      <c r="A5" s="158" t="s">
        <v>37</v>
      </c>
      <c r="B5" s="158" t="s">
        <v>26</v>
      </c>
      <c r="C5" s="158" t="s">
        <v>3</v>
      </c>
      <c r="D5" s="159" t="s">
        <v>4</v>
      </c>
      <c r="E5" s="160" t="s">
        <v>38</v>
      </c>
      <c r="F5" s="158" t="s">
        <v>39</v>
      </c>
    </row>
    <row r="6" spans="1:6">
      <c r="A6" s="162"/>
      <c r="B6" s="163"/>
      <c r="C6" s="162"/>
      <c r="D6" s="131"/>
      <c r="E6" s="164"/>
      <c r="F6" s="165"/>
    </row>
    <row r="7" spans="1:6">
      <c r="A7" s="162"/>
      <c r="B7" s="166" t="s">
        <v>126</v>
      </c>
      <c r="C7" s="162"/>
      <c r="D7" s="131"/>
      <c r="E7" s="164"/>
      <c r="F7" s="165"/>
    </row>
    <row r="8" spans="1:6">
      <c r="A8" s="162"/>
      <c r="B8" s="163"/>
      <c r="C8" s="162"/>
      <c r="D8" s="131"/>
      <c r="E8" s="164"/>
      <c r="F8" s="165"/>
    </row>
    <row r="9" spans="1:6">
      <c r="A9" s="162"/>
      <c r="B9" s="166" t="s">
        <v>40</v>
      </c>
      <c r="C9" s="162"/>
      <c r="D9" s="131"/>
      <c r="E9" s="164"/>
      <c r="F9" s="165"/>
    </row>
    <row r="10" spans="1:6">
      <c r="A10" s="162"/>
      <c r="B10" s="163"/>
      <c r="C10" s="162"/>
      <c r="D10" s="131"/>
      <c r="E10" s="164"/>
      <c r="F10" s="165"/>
    </row>
    <row r="11" spans="1:6" ht="38.25">
      <c r="A11" s="162"/>
      <c r="B11" s="163" t="s">
        <v>41</v>
      </c>
      <c r="C11" s="162"/>
      <c r="D11" s="131"/>
      <c r="E11" s="164"/>
      <c r="F11" s="165"/>
    </row>
    <row r="12" spans="1:6">
      <c r="A12" s="162"/>
      <c r="B12" s="163"/>
      <c r="C12" s="162"/>
      <c r="D12" s="131"/>
      <c r="E12" s="164"/>
      <c r="F12" s="165"/>
    </row>
    <row r="13" spans="1:6" ht="38.25">
      <c r="A13" s="162"/>
      <c r="B13" s="163" t="s">
        <v>42</v>
      </c>
      <c r="C13" s="162"/>
      <c r="D13" s="131"/>
      <c r="E13" s="164"/>
      <c r="F13" s="165"/>
    </row>
    <row r="14" spans="1:6">
      <c r="A14" s="162"/>
      <c r="B14" s="163"/>
      <c r="C14" s="162"/>
      <c r="D14" s="131"/>
      <c r="E14" s="164"/>
      <c r="F14" s="165"/>
    </row>
    <row r="15" spans="1:6" ht="38.25">
      <c r="A15" s="162"/>
      <c r="B15" s="163" t="s">
        <v>43</v>
      </c>
      <c r="C15" s="162"/>
      <c r="D15" s="131"/>
      <c r="E15" s="164"/>
      <c r="F15" s="165"/>
    </row>
    <row r="16" spans="1:6">
      <c r="A16" s="162"/>
      <c r="B16" s="163"/>
      <c r="C16" s="162"/>
      <c r="D16" s="131"/>
      <c r="E16" s="164"/>
      <c r="F16" s="165"/>
    </row>
    <row r="17" spans="1:11" ht="51">
      <c r="A17" s="162"/>
      <c r="B17" s="163" t="s">
        <v>44</v>
      </c>
      <c r="C17" s="162"/>
      <c r="D17" s="131"/>
      <c r="E17" s="164"/>
      <c r="F17" s="165"/>
    </row>
    <row r="18" spans="1:11" ht="17.25">
      <c r="A18" s="162"/>
      <c r="B18" s="163"/>
      <c r="C18" s="162"/>
      <c r="D18" s="167"/>
      <c r="E18" s="168"/>
      <c r="F18" s="169"/>
      <c r="G18" s="170"/>
      <c r="H18" s="170"/>
      <c r="I18" s="170"/>
      <c r="J18" s="170"/>
      <c r="K18" s="170"/>
    </row>
    <row r="19" spans="1:11" ht="51">
      <c r="A19" s="162"/>
      <c r="B19" s="163" t="s">
        <v>45</v>
      </c>
      <c r="C19" s="162"/>
      <c r="D19" s="131"/>
      <c r="E19" s="164"/>
      <c r="F19" s="165"/>
    </row>
    <row r="20" spans="1:11">
      <c r="A20" s="162"/>
      <c r="B20" s="163"/>
      <c r="C20" s="162"/>
      <c r="D20" s="131"/>
      <c r="E20" s="164"/>
      <c r="F20" s="165"/>
    </row>
    <row r="21" spans="1:11" ht="63.75">
      <c r="A21" s="162"/>
      <c r="B21" s="163" t="s">
        <v>46</v>
      </c>
      <c r="C21" s="162"/>
      <c r="D21" s="131"/>
      <c r="E21" s="164"/>
      <c r="F21" s="165"/>
    </row>
    <row r="22" spans="1:11">
      <c r="A22" s="162"/>
      <c r="B22" s="163"/>
      <c r="C22" s="162"/>
      <c r="D22" s="131"/>
      <c r="E22" s="164"/>
      <c r="F22" s="165"/>
    </row>
    <row r="23" spans="1:11">
      <c r="A23" s="162"/>
      <c r="B23" s="163"/>
      <c r="C23" s="162"/>
      <c r="D23" s="131"/>
      <c r="E23" s="164"/>
      <c r="F23" s="165"/>
    </row>
    <row r="24" spans="1:11" ht="25.5">
      <c r="A24" s="162"/>
      <c r="B24" s="163" t="s">
        <v>118</v>
      </c>
      <c r="C24" s="162"/>
      <c r="D24" s="131"/>
      <c r="E24" s="164"/>
      <c r="F24" s="165"/>
    </row>
    <row r="25" spans="1:11">
      <c r="A25" s="162"/>
      <c r="B25" s="163"/>
      <c r="C25" s="162"/>
      <c r="D25" s="131"/>
      <c r="E25" s="164"/>
      <c r="F25" s="165"/>
    </row>
    <row r="26" spans="1:11">
      <c r="A26" s="162"/>
      <c r="B26" s="163"/>
      <c r="C26" s="162"/>
      <c r="D26" s="131"/>
      <c r="E26" s="164"/>
      <c r="F26" s="165"/>
    </row>
    <row r="27" spans="1:11">
      <c r="A27" s="162"/>
      <c r="B27" s="163"/>
      <c r="C27" s="162"/>
      <c r="D27" s="131"/>
      <c r="E27" s="164"/>
      <c r="F27" s="165"/>
    </row>
    <row r="28" spans="1:11">
      <c r="A28" s="162"/>
      <c r="B28" s="163"/>
      <c r="C28" s="162"/>
      <c r="D28" s="131"/>
      <c r="E28" s="164"/>
      <c r="F28" s="165"/>
    </row>
    <row r="29" spans="1:11">
      <c r="A29" s="162"/>
      <c r="B29" s="163"/>
      <c r="C29" s="162"/>
      <c r="D29" s="131"/>
      <c r="E29" s="164"/>
      <c r="F29" s="165"/>
    </row>
    <row r="30" spans="1:11">
      <c r="A30" s="162"/>
      <c r="B30" s="163"/>
      <c r="C30" s="162"/>
      <c r="D30" s="131"/>
      <c r="E30" s="164"/>
      <c r="F30" s="165"/>
    </row>
    <row r="31" spans="1:11">
      <c r="A31" s="162"/>
      <c r="B31" s="163"/>
      <c r="C31" s="162"/>
      <c r="D31" s="131"/>
      <c r="E31" s="164"/>
      <c r="F31" s="165"/>
    </row>
    <row r="32" spans="1:11">
      <c r="A32" s="162"/>
      <c r="B32" s="163"/>
      <c r="C32" s="162"/>
      <c r="D32" s="131"/>
      <c r="E32" s="164"/>
      <c r="F32" s="165"/>
    </row>
    <row r="33" spans="1:11">
      <c r="A33" s="162"/>
      <c r="B33" s="163"/>
      <c r="C33" s="162"/>
      <c r="D33" s="171"/>
      <c r="E33" s="172"/>
      <c r="F33" s="173"/>
      <c r="G33" s="174"/>
      <c r="H33" s="174"/>
      <c r="I33" s="174"/>
      <c r="J33" s="174"/>
      <c r="K33" s="174"/>
    </row>
    <row r="34" spans="1:11">
      <c r="A34" s="162"/>
      <c r="B34" s="163"/>
      <c r="C34" s="162"/>
      <c r="D34" s="131"/>
      <c r="E34" s="164"/>
      <c r="F34" s="165"/>
    </row>
    <row r="35" spans="1:11">
      <c r="A35" s="175"/>
      <c r="B35" s="176"/>
      <c r="C35" s="175"/>
      <c r="D35" s="177"/>
      <c r="E35" s="178"/>
      <c r="F35" s="178"/>
    </row>
    <row r="36" spans="1:11">
      <c r="A36" s="179"/>
      <c r="B36" s="180"/>
      <c r="C36" s="179"/>
      <c r="D36" s="181"/>
      <c r="E36" s="182"/>
      <c r="F36" s="182"/>
    </row>
    <row r="37" spans="1:11">
      <c r="A37" s="183"/>
      <c r="B37" s="184"/>
      <c r="C37" s="183"/>
      <c r="D37" s="185"/>
      <c r="E37" s="102"/>
      <c r="F37" s="186"/>
    </row>
    <row r="38" spans="1:11">
      <c r="A38" s="162"/>
      <c r="B38" s="166" t="s">
        <v>47</v>
      </c>
      <c r="C38" s="131"/>
      <c r="D38" s="131"/>
      <c r="E38" s="61"/>
      <c r="F38" s="165"/>
    </row>
    <row r="39" spans="1:11">
      <c r="A39" s="162"/>
      <c r="B39" s="163"/>
      <c r="C39" s="131"/>
      <c r="D39" s="131"/>
      <c r="E39" s="61"/>
      <c r="F39" s="165"/>
    </row>
    <row r="40" spans="1:11" ht="38.25">
      <c r="A40" s="162"/>
      <c r="B40" s="163" t="s">
        <v>206</v>
      </c>
      <c r="C40" s="131"/>
      <c r="D40" s="131"/>
      <c r="E40" s="61"/>
      <c r="F40" s="165"/>
    </row>
    <row r="41" spans="1:11">
      <c r="A41" s="162"/>
      <c r="B41" s="163"/>
      <c r="C41" s="131"/>
      <c r="D41" s="131"/>
      <c r="E41" s="61"/>
      <c r="F41" s="165"/>
    </row>
    <row r="42" spans="1:11">
      <c r="A42" s="162"/>
      <c r="B42" s="163" t="s">
        <v>48</v>
      </c>
      <c r="C42" s="131"/>
      <c r="D42" s="131"/>
      <c r="E42" s="61"/>
      <c r="F42" s="165"/>
    </row>
    <row r="43" spans="1:11">
      <c r="A43" s="162"/>
      <c r="B43" s="163"/>
      <c r="C43" s="131"/>
      <c r="D43" s="131"/>
      <c r="E43" s="61"/>
      <c r="F43" s="165"/>
    </row>
    <row r="44" spans="1:11" ht="15">
      <c r="A44" s="162"/>
      <c r="B44" s="163" t="s">
        <v>49</v>
      </c>
      <c r="C44" s="131" t="s">
        <v>359</v>
      </c>
      <c r="D44" s="187">
        <f>0.9*2.4*2</f>
        <v>4.32</v>
      </c>
      <c r="E44" s="61"/>
      <c r="F44" s="165">
        <f>E44*D44</f>
        <v>0</v>
      </c>
    </row>
    <row r="45" spans="1:11" s="189" customFormat="1">
      <c r="A45" s="162"/>
      <c r="B45" s="188"/>
      <c r="C45" s="131"/>
      <c r="D45" s="131"/>
      <c r="E45" s="61"/>
      <c r="F45" s="165"/>
    </row>
    <row r="46" spans="1:11" ht="25.5">
      <c r="A46" s="162"/>
      <c r="B46" s="163" t="s">
        <v>207</v>
      </c>
      <c r="C46" s="131" t="s">
        <v>359</v>
      </c>
      <c r="D46" s="187">
        <f>(1.7+2.4+2+13.5+2)*3</f>
        <v>64.800000000000011</v>
      </c>
      <c r="E46" s="61"/>
      <c r="F46" s="165">
        <f>E46*D46</f>
        <v>0</v>
      </c>
    </row>
    <row r="47" spans="1:11">
      <c r="A47" s="162"/>
      <c r="B47" s="163"/>
      <c r="C47" s="131"/>
      <c r="D47" s="131"/>
      <c r="E47" s="61"/>
      <c r="F47" s="165"/>
    </row>
    <row r="48" spans="1:11">
      <c r="A48" s="162"/>
      <c r="B48" s="166" t="s">
        <v>198</v>
      </c>
      <c r="C48" s="131"/>
      <c r="D48" s="131"/>
      <c r="E48" s="61"/>
      <c r="F48" s="165"/>
    </row>
    <row r="49" spans="1:6">
      <c r="A49" s="162"/>
      <c r="B49" s="163"/>
      <c r="C49" s="131"/>
      <c r="D49" s="131"/>
      <c r="E49" s="61"/>
      <c r="F49" s="165"/>
    </row>
    <row r="50" spans="1:6" ht="38.25">
      <c r="A50" s="162"/>
      <c r="B50" s="190" t="s">
        <v>127</v>
      </c>
      <c r="C50" s="131" t="s">
        <v>359</v>
      </c>
      <c r="D50" s="187">
        <f>(2.5+6.5*3+0.9*4.2)*2+9</f>
        <v>60.56</v>
      </c>
      <c r="E50" s="61"/>
      <c r="F50" s="165">
        <f>D50*E50</f>
        <v>0</v>
      </c>
    </row>
    <row r="51" spans="1:6">
      <c r="A51" s="162"/>
      <c r="B51" s="190"/>
      <c r="C51" s="131"/>
      <c r="D51" s="131"/>
      <c r="E51" s="61"/>
      <c r="F51" s="165"/>
    </row>
    <row r="52" spans="1:6">
      <c r="A52" s="162"/>
      <c r="B52" s="166" t="s">
        <v>202</v>
      </c>
      <c r="C52" s="131"/>
      <c r="D52" s="131"/>
      <c r="E52" s="61"/>
      <c r="F52" s="165"/>
    </row>
    <row r="53" spans="1:6">
      <c r="A53" s="162"/>
      <c r="B53" s="163"/>
      <c r="C53" s="131"/>
      <c r="D53" s="131"/>
      <c r="E53" s="61"/>
      <c r="F53" s="165"/>
    </row>
    <row r="54" spans="1:6" ht="51">
      <c r="A54" s="162"/>
      <c r="B54" s="190" t="s">
        <v>203</v>
      </c>
      <c r="C54" s="131" t="s">
        <v>359</v>
      </c>
      <c r="D54" s="187">
        <v>138.69999999999999</v>
      </c>
      <c r="E54" s="61"/>
      <c r="F54" s="165">
        <f>D54*E54</f>
        <v>0</v>
      </c>
    </row>
    <row r="55" spans="1:6">
      <c r="A55" s="162"/>
      <c r="B55" s="190"/>
      <c r="C55" s="131"/>
      <c r="D55" s="131"/>
      <c r="E55" s="61"/>
      <c r="F55" s="165"/>
    </row>
    <row r="56" spans="1:6">
      <c r="A56" s="162"/>
      <c r="B56" s="166" t="s">
        <v>200</v>
      </c>
      <c r="C56" s="131"/>
      <c r="D56" s="131"/>
      <c r="E56" s="61"/>
      <c r="F56" s="165"/>
    </row>
    <row r="57" spans="1:6">
      <c r="A57" s="162"/>
      <c r="B57" s="163"/>
      <c r="C57" s="131"/>
      <c r="D57" s="131"/>
      <c r="E57" s="61"/>
      <c r="F57" s="165"/>
    </row>
    <row r="58" spans="1:6" ht="51">
      <c r="A58" s="162"/>
      <c r="B58" s="190" t="s">
        <v>199</v>
      </c>
      <c r="C58" s="131" t="s">
        <v>10</v>
      </c>
      <c r="D58" s="191">
        <v>1</v>
      </c>
      <c r="E58" s="61"/>
      <c r="F58" s="165">
        <f>D58*E58</f>
        <v>0</v>
      </c>
    </row>
    <row r="59" spans="1:6">
      <c r="A59" s="162"/>
      <c r="B59" s="190"/>
      <c r="C59" s="131"/>
      <c r="D59" s="191"/>
      <c r="E59" s="61"/>
      <c r="F59" s="165"/>
    </row>
    <row r="60" spans="1:6">
      <c r="A60" s="162"/>
      <c r="B60" s="190"/>
      <c r="C60" s="131"/>
      <c r="D60" s="191"/>
      <c r="E60" s="61"/>
      <c r="F60" s="165"/>
    </row>
    <row r="61" spans="1:6">
      <c r="A61" s="162"/>
      <c r="B61" s="190"/>
      <c r="C61" s="131"/>
      <c r="D61" s="191"/>
      <c r="E61" s="61"/>
      <c r="F61" s="165"/>
    </row>
    <row r="62" spans="1:6">
      <c r="A62" s="162"/>
      <c r="B62" s="190"/>
      <c r="C62" s="131"/>
      <c r="D62" s="191"/>
      <c r="E62" s="61"/>
      <c r="F62" s="165"/>
    </row>
    <row r="63" spans="1:6">
      <c r="A63" s="162"/>
      <c r="B63" s="190"/>
      <c r="C63" s="131"/>
      <c r="D63" s="191"/>
      <c r="E63" s="61"/>
      <c r="F63" s="165"/>
    </row>
    <row r="64" spans="1:6">
      <c r="A64" s="162"/>
      <c r="B64" s="190"/>
      <c r="C64" s="131"/>
      <c r="D64" s="191"/>
      <c r="E64" s="61"/>
      <c r="F64" s="165"/>
    </row>
    <row r="65" spans="1:6">
      <c r="A65" s="162"/>
      <c r="B65" s="190"/>
      <c r="C65" s="131"/>
      <c r="D65" s="191"/>
      <c r="E65" s="61"/>
      <c r="F65" s="165"/>
    </row>
    <row r="66" spans="1:6">
      <c r="A66" s="162"/>
      <c r="B66" s="190"/>
      <c r="C66" s="131"/>
      <c r="D66" s="191"/>
      <c r="E66" s="61"/>
      <c r="F66" s="165"/>
    </row>
    <row r="67" spans="1:6">
      <c r="A67" s="162"/>
      <c r="B67" s="190"/>
      <c r="C67" s="131"/>
      <c r="D67" s="191"/>
      <c r="E67" s="61"/>
      <c r="F67" s="165"/>
    </row>
    <row r="68" spans="1:6">
      <c r="A68" s="162"/>
      <c r="B68" s="190"/>
      <c r="C68" s="131"/>
      <c r="D68" s="191"/>
      <c r="E68" s="61"/>
      <c r="F68" s="165"/>
    </row>
    <row r="69" spans="1:6">
      <c r="A69" s="162"/>
      <c r="B69" s="163"/>
      <c r="C69" s="131"/>
      <c r="D69" s="187"/>
      <c r="E69" s="61"/>
      <c r="F69" s="165"/>
    </row>
    <row r="70" spans="1:6">
      <c r="A70" s="162"/>
      <c r="B70" s="188" t="s">
        <v>130</v>
      </c>
      <c r="C70" s="162"/>
      <c r="D70" s="131"/>
      <c r="E70" s="61"/>
      <c r="F70" s="165">
        <f>SUM(F38:F58)</f>
        <v>0</v>
      </c>
    </row>
    <row r="71" spans="1:6">
      <c r="A71" s="175"/>
      <c r="B71" s="176"/>
      <c r="C71" s="175"/>
      <c r="D71" s="177"/>
      <c r="E71" s="66"/>
      <c r="F71" s="178"/>
    </row>
    <row r="72" spans="1:6">
      <c r="A72" s="179"/>
      <c r="B72" s="180"/>
      <c r="C72" s="179"/>
      <c r="D72" s="181"/>
      <c r="E72" s="67"/>
      <c r="F72" s="182"/>
    </row>
    <row r="73" spans="1:6">
      <c r="A73" s="183"/>
      <c r="B73" s="192" t="s">
        <v>131</v>
      </c>
      <c r="C73" s="183"/>
      <c r="D73" s="185"/>
      <c r="E73" s="102"/>
      <c r="F73" s="186">
        <f>F70</f>
        <v>0</v>
      </c>
    </row>
    <row r="74" spans="1:6">
      <c r="A74" s="162"/>
      <c r="B74" s="163"/>
      <c r="C74" s="131"/>
      <c r="D74" s="187"/>
      <c r="E74" s="61"/>
      <c r="F74" s="165"/>
    </row>
    <row r="75" spans="1:6">
      <c r="A75" s="162"/>
      <c r="B75" s="190"/>
      <c r="C75" s="131"/>
      <c r="D75" s="131"/>
      <c r="E75" s="61"/>
      <c r="F75" s="165"/>
    </row>
    <row r="76" spans="1:6">
      <c r="A76" s="162"/>
      <c r="B76" s="166" t="s">
        <v>204</v>
      </c>
      <c r="C76" s="131"/>
      <c r="D76" s="131"/>
      <c r="E76" s="61"/>
      <c r="F76" s="165"/>
    </row>
    <row r="77" spans="1:6">
      <c r="A77" s="162"/>
      <c r="B77" s="163"/>
      <c r="C77" s="131"/>
      <c r="D77" s="131"/>
      <c r="E77" s="61"/>
      <c r="F77" s="165"/>
    </row>
    <row r="78" spans="1:6" ht="25.5">
      <c r="A78" s="162"/>
      <c r="B78" s="190" t="s">
        <v>205</v>
      </c>
      <c r="C78" s="131" t="s">
        <v>10</v>
      </c>
      <c r="D78" s="191">
        <v>1</v>
      </c>
      <c r="E78" s="61"/>
      <c r="F78" s="165">
        <f>D78*E78</f>
        <v>0</v>
      </c>
    </row>
    <row r="79" spans="1:6">
      <c r="A79" s="162"/>
      <c r="B79" s="190"/>
      <c r="C79" s="131"/>
      <c r="D79" s="131"/>
      <c r="E79" s="61"/>
      <c r="F79" s="165"/>
    </row>
    <row r="80" spans="1:6">
      <c r="A80" s="162"/>
      <c r="B80" s="166" t="s">
        <v>201</v>
      </c>
      <c r="C80" s="131"/>
      <c r="D80" s="131"/>
      <c r="E80" s="61"/>
      <c r="F80" s="165"/>
    </row>
    <row r="81" spans="1:6">
      <c r="A81" s="162"/>
      <c r="B81" s="163"/>
      <c r="C81" s="131"/>
      <c r="D81" s="131"/>
      <c r="E81" s="61"/>
      <c r="F81" s="165"/>
    </row>
    <row r="82" spans="1:6" ht="89.25">
      <c r="A82" s="162"/>
      <c r="B82" s="190" t="s">
        <v>360</v>
      </c>
      <c r="C82" s="131" t="s">
        <v>10</v>
      </c>
      <c r="D82" s="191">
        <v>1</v>
      </c>
      <c r="E82" s="61"/>
      <c r="F82" s="165">
        <f>D82*E82</f>
        <v>0</v>
      </c>
    </row>
    <row r="83" spans="1:6">
      <c r="A83" s="162"/>
      <c r="B83" s="190"/>
      <c r="C83" s="131"/>
      <c r="D83" s="131"/>
      <c r="E83" s="61"/>
      <c r="F83" s="165"/>
    </row>
    <row r="84" spans="1:6">
      <c r="A84" s="162"/>
      <c r="B84" s="193" t="s">
        <v>50</v>
      </c>
      <c r="C84" s="131"/>
      <c r="D84" s="131"/>
      <c r="E84" s="61"/>
      <c r="F84" s="165"/>
    </row>
    <row r="85" spans="1:6">
      <c r="A85" s="162"/>
      <c r="B85" s="193"/>
      <c r="C85" s="131"/>
      <c r="D85" s="131"/>
      <c r="E85" s="61"/>
      <c r="F85" s="165"/>
    </row>
    <row r="86" spans="1:6" ht="51">
      <c r="A86" s="162"/>
      <c r="B86" s="190" t="s">
        <v>368</v>
      </c>
      <c r="C86" s="131" t="s">
        <v>51</v>
      </c>
      <c r="D86" s="131">
        <v>1</v>
      </c>
      <c r="E86" s="61"/>
      <c r="F86" s="165">
        <f>E86*D86</f>
        <v>0</v>
      </c>
    </row>
    <row r="87" spans="1:6">
      <c r="A87" s="162"/>
      <c r="B87" s="190"/>
      <c r="C87" s="131"/>
      <c r="D87" s="131"/>
      <c r="E87" s="61"/>
      <c r="F87" s="165"/>
    </row>
    <row r="88" spans="1:6">
      <c r="A88" s="162"/>
      <c r="B88" s="190"/>
      <c r="C88" s="131"/>
      <c r="D88" s="131"/>
      <c r="E88" s="61"/>
      <c r="F88" s="165"/>
    </row>
    <row r="89" spans="1:6">
      <c r="A89" s="162"/>
      <c r="B89" s="190"/>
      <c r="C89" s="131"/>
      <c r="D89" s="131"/>
      <c r="E89" s="61"/>
      <c r="F89" s="165"/>
    </row>
    <row r="90" spans="1:6">
      <c r="A90" s="162"/>
      <c r="B90" s="190"/>
      <c r="C90" s="131"/>
      <c r="D90" s="131"/>
      <c r="E90" s="61"/>
      <c r="F90" s="165"/>
    </row>
    <row r="91" spans="1:6">
      <c r="A91" s="162"/>
      <c r="B91" s="190"/>
      <c r="C91" s="131"/>
      <c r="D91" s="131"/>
      <c r="E91" s="61"/>
      <c r="F91" s="165"/>
    </row>
    <row r="92" spans="1:6">
      <c r="A92" s="162"/>
      <c r="B92" s="190"/>
      <c r="C92" s="131"/>
      <c r="D92" s="131"/>
      <c r="E92" s="61"/>
      <c r="F92" s="165"/>
    </row>
    <row r="93" spans="1:6">
      <c r="A93" s="162"/>
      <c r="B93" s="190"/>
      <c r="C93" s="131"/>
      <c r="D93" s="131"/>
      <c r="E93" s="61"/>
      <c r="F93" s="165"/>
    </row>
    <row r="94" spans="1:6">
      <c r="A94" s="162"/>
      <c r="B94" s="190"/>
      <c r="C94" s="131"/>
      <c r="D94" s="131"/>
      <c r="E94" s="61"/>
      <c r="F94" s="165"/>
    </row>
    <row r="95" spans="1:6">
      <c r="A95" s="162"/>
      <c r="B95" s="190"/>
      <c r="C95" s="131"/>
      <c r="D95" s="131"/>
      <c r="E95" s="61"/>
      <c r="F95" s="165"/>
    </row>
    <row r="96" spans="1:6">
      <c r="A96" s="162"/>
      <c r="B96" s="190"/>
      <c r="C96" s="131"/>
      <c r="D96" s="131"/>
      <c r="E96" s="61"/>
      <c r="F96" s="165"/>
    </row>
    <row r="97" spans="1:6">
      <c r="A97" s="162"/>
      <c r="B97" s="190"/>
      <c r="C97" s="131"/>
      <c r="D97" s="131"/>
      <c r="E97" s="61"/>
      <c r="F97" s="165"/>
    </row>
    <row r="98" spans="1:6">
      <c r="A98" s="162"/>
      <c r="B98" s="190"/>
      <c r="C98" s="131"/>
      <c r="D98" s="131"/>
      <c r="E98" s="61"/>
      <c r="F98" s="165"/>
    </row>
    <row r="99" spans="1:6">
      <c r="A99" s="162"/>
      <c r="B99" s="190"/>
      <c r="C99" s="131"/>
      <c r="D99" s="131"/>
      <c r="E99" s="61"/>
      <c r="F99" s="165"/>
    </row>
    <row r="100" spans="1:6">
      <c r="A100" s="162"/>
      <c r="B100" s="190"/>
      <c r="C100" s="131"/>
      <c r="D100" s="131"/>
      <c r="E100" s="61"/>
      <c r="F100" s="165"/>
    </row>
    <row r="101" spans="1:6">
      <c r="A101" s="162"/>
      <c r="B101" s="190"/>
      <c r="C101" s="131"/>
      <c r="D101" s="131"/>
      <c r="E101" s="61"/>
      <c r="F101" s="165"/>
    </row>
    <row r="102" spans="1:6">
      <c r="A102" s="162"/>
      <c r="B102" s="190"/>
      <c r="C102" s="131"/>
      <c r="D102" s="131"/>
      <c r="E102" s="61"/>
      <c r="F102" s="165"/>
    </row>
    <row r="103" spans="1:6">
      <c r="A103" s="162"/>
      <c r="B103" s="190"/>
      <c r="C103" s="131"/>
      <c r="D103" s="131"/>
      <c r="E103" s="61"/>
      <c r="F103" s="165"/>
    </row>
    <row r="104" spans="1:6">
      <c r="A104" s="162"/>
      <c r="B104" s="190"/>
      <c r="C104" s="131"/>
      <c r="D104" s="131"/>
      <c r="E104" s="61"/>
      <c r="F104" s="165"/>
    </row>
    <row r="105" spans="1:6">
      <c r="A105" s="162"/>
      <c r="B105" s="190"/>
      <c r="C105" s="131"/>
      <c r="D105" s="131"/>
      <c r="E105" s="61"/>
      <c r="F105" s="165"/>
    </row>
    <row r="106" spans="1:6">
      <c r="A106" s="162"/>
      <c r="B106" s="163"/>
      <c r="C106" s="131"/>
      <c r="D106" s="131"/>
      <c r="E106" s="61"/>
      <c r="F106" s="165"/>
    </row>
    <row r="107" spans="1:6" s="196" customFormat="1">
      <c r="A107" s="194"/>
      <c r="B107" s="502" t="s">
        <v>128</v>
      </c>
      <c r="C107" s="503"/>
      <c r="D107" s="503"/>
      <c r="E107" s="504"/>
      <c r="F107" s="195">
        <f>SUM(F73:F105)</f>
        <v>0</v>
      </c>
    </row>
    <row r="108" spans="1:6">
      <c r="A108" s="175"/>
      <c r="B108" s="176"/>
      <c r="C108" s="177"/>
      <c r="D108" s="177"/>
      <c r="E108" s="178"/>
      <c r="F108" s="178"/>
    </row>
    <row r="109" spans="1:6">
      <c r="A109" s="179"/>
      <c r="B109" s="180"/>
      <c r="C109" s="181"/>
      <c r="D109" s="181"/>
      <c r="E109" s="182"/>
      <c r="F109" s="182"/>
    </row>
    <row r="110" spans="1:6">
      <c r="A110" s="162"/>
      <c r="B110" s="163"/>
      <c r="C110" s="131"/>
      <c r="D110" s="131"/>
      <c r="E110" s="61"/>
      <c r="F110" s="165"/>
    </row>
    <row r="111" spans="1:6">
      <c r="A111" s="162"/>
      <c r="B111" s="166" t="s">
        <v>129</v>
      </c>
      <c r="C111" s="131"/>
      <c r="D111" s="131"/>
      <c r="E111" s="61"/>
      <c r="F111" s="165"/>
    </row>
    <row r="112" spans="1:6">
      <c r="A112" s="162"/>
      <c r="B112" s="188"/>
      <c r="C112" s="131"/>
      <c r="D112" s="131"/>
      <c r="E112" s="61"/>
      <c r="F112" s="165"/>
    </row>
    <row r="113" spans="1:6">
      <c r="A113" s="162"/>
      <c r="B113" s="197" t="s">
        <v>52</v>
      </c>
      <c r="C113" s="131"/>
      <c r="D113" s="131"/>
      <c r="E113" s="61"/>
      <c r="F113" s="165"/>
    </row>
    <row r="114" spans="1:6">
      <c r="A114" s="162"/>
      <c r="B114" s="198"/>
      <c r="C114" s="131"/>
      <c r="D114" s="131"/>
      <c r="E114" s="61"/>
      <c r="F114" s="165"/>
    </row>
    <row r="115" spans="1:6">
      <c r="A115" s="162"/>
      <c r="B115" s="199" t="s">
        <v>53</v>
      </c>
      <c r="C115" s="131"/>
      <c r="D115" s="131"/>
      <c r="E115" s="61"/>
      <c r="F115" s="165"/>
    </row>
    <row r="116" spans="1:6">
      <c r="A116" s="162"/>
      <c r="B116" s="199"/>
      <c r="C116" s="131"/>
      <c r="D116" s="131"/>
      <c r="E116" s="61"/>
      <c r="F116" s="165"/>
    </row>
    <row r="117" spans="1:6" ht="89.25">
      <c r="A117" s="162"/>
      <c r="B117" s="163" t="s">
        <v>123</v>
      </c>
      <c r="C117" s="131"/>
      <c r="D117" s="131"/>
      <c r="E117" s="61"/>
      <c r="F117" s="165"/>
    </row>
    <row r="118" spans="1:6">
      <c r="A118" s="162"/>
      <c r="B118" s="163"/>
      <c r="C118" s="131"/>
      <c r="D118" s="131"/>
      <c r="E118" s="61"/>
      <c r="F118" s="165"/>
    </row>
    <row r="119" spans="1:6" ht="15">
      <c r="A119" s="162"/>
      <c r="B119" s="163" t="s">
        <v>54</v>
      </c>
      <c r="C119" s="131" t="s">
        <v>359</v>
      </c>
      <c r="D119" s="187">
        <f>16.8*3.2</f>
        <v>53.760000000000005</v>
      </c>
      <c r="E119" s="61"/>
      <c r="F119" s="165">
        <f>D119*E119</f>
        <v>0</v>
      </c>
    </row>
    <row r="120" spans="1:6">
      <c r="A120" s="162"/>
      <c r="B120" s="163"/>
      <c r="C120" s="131"/>
      <c r="D120" s="187"/>
      <c r="E120" s="61"/>
      <c r="F120" s="165"/>
    </row>
    <row r="121" spans="1:6">
      <c r="A121" s="162"/>
      <c r="B121" s="166" t="s">
        <v>55</v>
      </c>
      <c r="C121" s="131"/>
      <c r="D121" s="131"/>
      <c r="E121" s="61"/>
      <c r="F121" s="165"/>
    </row>
    <row r="122" spans="1:6">
      <c r="A122" s="162"/>
      <c r="B122" s="163"/>
      <c r="C122" s="131"/>
      <c r="D122" s="131"/>
      <c r="E122" s="61"/>
      <c r="F122" s="165"/>
    </row>
    <row r="123" spans="1:6" ht="127.5">
      <c r="A123" s="162"/>
      <c r="B123" s="163" t="s">
        <v>361</v>
      </c>
      <c r="C123" s="131"/>
      <c r="D123" s="131"/>
      <c r="E123" s="61"/>
      <c r="F123" s="165"/>
    </row>
    <row r="124" spans="1:6">
      <c r="A124" s="162"/>
      <c r="B124" s="163"/>
      <c r="C124" s="131"/>
      <c r="D124" s="131"/>
      <c r="E124" s="61"/>
      <c r="F124" s="165"/>
    </row>
    <row r="125" spans="1:6" ht="15">
      <c r="A125" s="162"/>
      <c r="B125" s="163" t="s">
        <v>54</v>
      </c>
      <c r="C125" s="131" t="s">
        <v>359</v>
      </c>
      <c r="D125" s="200">
        <f>97.2</f>
        <v>97.2</v>
      </c>
      <c r="E125" s="61"/>
      <c r="F125" s="165">
        <f>E125*D125</f>
        <v>0</v>
      </c>
    </row>
    <row r="126" spans="1:6">
      <c r="A126" s="162"/>
      <c r="B126" s="162"/>
      <c r="C126" s="162"/>
      <c r="D126" s="162"/>
      <c r="E126" s="234"/>
      <c r="F126" s="162"/>
    </row>
    <row r="127" spans="1:6" ht="25.5">
      <c r="A127" s="162"/>
      <c r="B127" s="163" t="s">
        <v>234</v>
      </c>
      <c r="C127" s="131" t="s">
        <v>359</v>
      </c>
      <c r="D127" s="201">
        <v>79.5</v>
      </c>
      <c r="E127" s="61"/>
      <c r="F127" s="165">
        <f>E127*D127</f>
        <v>0</v>
      </c>
    </row>
    <row r="128" spans="1:6">
      <c r="A128" s="162"/>
      <c r="B128" s="162"/>
      <c r="C128" s="162"/>
      <c r="D128" s="162"/>
      <c r="E128" s="234"/>
      <c r="F128" s="162"/>
    </row>
    <row r="129" spans="1:8">
      <c r="A129" s="162"/>
      <c r="B129" s="193" t="s">
        <v>56</v>
      </c>
      <c r="C129" s="131"/>
      <c r="D129" s="131"/>
      <c r="E129" s="61"/>
      <c r="F129" s="165"/>
      <c r="H129" s="202"/>
    </row>
    <row r="130" spans="1:8">
      <c r="A130" s="162"/>
      <c r="B130" s="203"/>
      <c r="C130" s="131"/>
      <c r="D130" s="131"/>
      <c r="E130" s="61"/>
      <c r="F130" s="165"/>
      <c r="H130" s="204"/>
    </row>
    <row r="131" spans="1:8" ht="38.25">
      <c r="A131" s="162"/>
      <c r="B131" s="205" t="s">
        <v>362</v>
      </c>
      <c r="C131" s="131"/>
      <c r="D131" s="131"/>
      <c r="E131" s="61"/>
      <c r="F131" s="165"/>
      <c r="H131" s="206"/>
    </row>
    <row r="132" spans="1:8">
      <c r="A132" s="162"/>
      <c r="B132" s="205"/>
      <c r="C132" s="131"/>
      <c r="D132" s="131"/>
      <c r="E132" s="61"/>
      <c r="F132" s="165"/>
      <c r="H132" s="207"/>
    </row>
    <row r="133" spans="1:8" ht="15">
      <c r="A133" s="162"/>
      <c r="B133" s="163" t="s">
        <v>57</v>
      </c>
      <c r="C133" s="131" t="s">
        <v>359</v>
      </c>
      <c r="D133" s="187">
        <f>12.2*3.5</f>
        <v>42.699999999999996</v>
      </c>
      <c r="E133" s="61"/>
      <c r="F133" s="165">
        <f>D133*E133</f>
        <v>0</v>
      </c>
    </row>
    <row r="134" spans="1:8">
      <c r="A134" s="162"/>
      <c r="B134" s="163"/>
      <c r="C134" s="131"/>
      <c r="D134" s="187"/>
      <c r="E134" s="61"/>
      <c r="F134" s="165"/>
    </row>
    <row r="135" spans="1:8">
      <c r="A135" s="162"/>
      <c r="B135" s="163"/>
      <c r="C135" s="131"/>
      <c r="D135" s="187"/>
      <c r="E135" s="61"/>
      <c r="F135" s="165"/>
    </row>
    <row r="136" spans="1:8">
      <c r="A136" s="162"/>
      <c r="B136" s="163"/>
      <c r="C136" s="131"/>
      <c r="D136" s="187"/>
      <c r="E136" s="61"/>
      <c r="F136" s="165"/>
    </row>
    <row r="137" spans="1:8">
      <c r="A137" s="194"/>
      <c r="B137" s="502" t="s">
        <v>128</v>
      </c>
      <c r="C137" s="503"/>
      <c r="D137" s="503"/>
      <c r="E137" s="504"/>
      <c r="F137" s="195">
        <f>SUM(F110:F136)</f>
        <v>0</v>
      </c>
    </row>
    <row r="138" spans="1:8">
      <c r="A138" s="175"/>
      <c r="B138" s="176"/>
      <c r="C138" s="175"/>
      <c r="D138" s="177"/>
      <c r="E138" s="178"/>
      <c r="F138" s="178"/>
    </row>
    <row r="139" spans="1:8">
      <c r="A139" s="179"/>
      <c r="B139" s="180"/>
      <c r="C139" s="181"/>
      <c r="D139" s="181"/>
      <c r="E139" s="182"/>
      <c r="F139" s="182"/>
    </row>
    <row r="140" spans="1:8">
      <c r="A140" s="162"/>
      <c r="B140" s="163"/>
      <c r="C140" s="131"/>
      <c r="D140" s="131"/>
      <c r="E140" s="61"/>
      <c r="F140" s="165"/>
    </row>
    <row r="141" spans="1:8">
      <c r="A141" s="162"/>
      <c r="B141" s="166" t="s">
        <v>342</v>
      </c>
      <c r="C141" s="131"/>
      <c r="D141" s="131"/>
      <c r="E141" s="61"/>
      <c r="F141" s="165"/>
    </row>
    <row r="142" spans="1:8">
      <c r="A142" s="162"/>
      <c r="B142" s="163"/>
      <c r="C142" s="131"/>
      <c r="D142" s="131"/>
      <c r="E142" s="61"/>
      <c r="F142" s="165"/>
    </row>
    <row r="143" spans="1:8">
      <c r="A143" s="162"/>
      <c r="B143" s="166" t="s">
        <v>132</v>
      </c>
      <c r="C143" s="131"/>
      <c r="D143" s="131"/>
      <c r="E143" s="61"/>
      <c r="F143" s="165"/>
    </row>
    <row r="144" spans="1:8">
      <c r="A144" s="162"/>
      <c r="B144" s="163"/>
      <c r="C144" s="131"/>
      <c r="D144" s="131"/>
      <c r="E144" s="61"/>
      <c r="F144" s="165"/>
    </row>
    <row r="145" spans="1:6" ht="25.5">
      <c r="A145" s="162"/>
      <c r="B145" s="163" t="s">
        <v>233</v>
      </c>
      <c r="C145" s="131" t="s">
        <v>58</v>
      </c>
      <c r="D145" s="131">
        <v>8</v>
      </c>
      <c r="E145" s="61"/>
      <c r="F145" s="165">
        <f>E145*D145</f>
        <v>0</v>
      </c>
    </row>
    <row r="146" spans="1:6">
      <c r="A146" s="162"/>
      <c r="B146" s="163"/>
      <c r="C146" s="131"/>
      <c r="D146" s="131"/>
      <c r="E146" s="61"/>
      <c r="F146" s="165"/>
    </row>
    <row r="147" spans="1:6">
      <c r="A147" s="162"/>
      <c r="B147" s="163" t="s">
        <v>133</v>
      </c>
      <c r="C147" s="131"/>
      <c r="D147" s="131"/>
      <c r="E147" s="61"/>
      <c r="F147" s="165"/>
    </row>
    <row r="148" spans="1:6">
      <c r="A148" s="162"/>
      <c r="B148" s="163"/>
      <c r="C148" s="131"/>
      <c r="D148" s="131"/>
      <c r="E148" s="61"/>
      <c r="F148" s="165"/>
    </row>
    <row r="149" spans="1:6">
      <c r="A149" s="162"/>
      <c r="B149" s="166" t="s">
        <v>134</v>
      </c>
      <c r="C149" s="131"/>
      <c r="D149" s="131"/>
      <c r="E149" s="61"/>
      <c r="F149" s="165"/>
    </row>
    <row r="150" spans="1:6">
      <c r="A150" s="162"/>
      <c r="B150" s="163"/>
      <c r="C150" s="131"/>
      <c r="D150" s="131"/>
      <c r="E150" s="61"/>
      <c r="F150" s="165"/>
    </row>
    <row r="151" spans="1:6" ht="51">
      <c r="A151" s="162"/>
      <c r="B151" s="208" t="s">
        <v>366</v>
      </c>
      <c r="C151" s="209"/>
      <c r="D151" s="131"/>
      <c r="E151" s="61"/>
      <c r="F151" s="165"/>
    </row>
    <row r="152" spans="1:6">
      <c r="A152" s="162"/>
      <c r="B152" s="208"/>
      <c r="C152" s="209"/>
      <c r="D152" s="131"/>
      <c r="E152" s="61"/>
      <c r="F152" s="165"/>
    </row>
    <row r="153" spans="1:6">
      <c r="A153" s="162"/>
      <c r="B153" s="163" t="s">
        <v>59</v>
      </c>
      <c r="C153" s="131" t="s">
        <v>58</v>
      </c>
      <c r="D153" s="131">
        <v>5</v>
      </c>
      <c r="E153" s="61"/>
      <c r="F153" s="165">
        <f>D153*E153</f>
        <v>0</v>
      </c>
    </row>
    <row r="154" spans="1:6">
      <c r="A154" s="162"/>
      <c r="B154" s="163"/>
      <c r="C154" s="131"/>
      <c r="D154" s="131"/>
      <c r="E154" s="61"/>
      <c r="F154" s="165"/>
    </row>
    <row r="155" spans="1:6">
      <c r="A155" s="162"/>
      <c r="B155" s="166" t="s">
        <v>135</v>
      </c>
      <c r="C155" s="131"/>
      <c r="D155" s="131"/>
      <c r="E155" s="61"/>
      <c r="F155" s="165"/>
    </row>
    <row r="156" spans="1:6">
      <c r="A156" s="162"/>
      <c r="B156" s="163"/>
      <c r="C156" s="131"/>
      <c r="D156" s="131"/>
      <c r="E156" s="61"/>
      <c r="F156" s="165"/>
    </row>
    <row r="157" spans="1:6">
      <c r="A157" s="162"/>
      <c r="B157" s="163" t="s">
        <v>136</v>
      </c>
      <c r="C157" s="131"/>
      <c r="D157" s="131"/>
      <c r="E157" s="61"/>
      <c r="F157" s="165"/>
    </row>
    <row r="158" spans="1:6">
      <c r="A158" s="162"/>
      <c r="B158" s="163"/>
      <c r="C158" s="131"/>
      <c r="D158" s="131"/>
      <c r="E158" s="61"/>
      <c r="F158" s="165"/>
    </row>
    <row r="159" spans="1:6" ht="38.25">
      <c r="A159" s="162"/>
      <c r="B159" s="163" t="s">
        <v>365</v>
      </c>
      <c r="C159" s="131"/>
      <c r="D159" s="131"/>
      <c r="E159" s="61"/>
      <c r="F159" s="165"/>
    </row>
    <row r="160" spans="1:6">
      <c r="A160" s="162"/>
      <c r="B160" s="163"/>
      <c r="C160" s="131"/>
      <c r="D160" s="131"/>
      <c r="E160" s="61"/>
      <c r="F160" s="165"/>
    </row>
    <row r="161" spans="1:6">
      <c r="A161" s="162"/>
      <c r="B161" s="163" t="s">
        <v>137</v>
      </c>
      <c r="C161" s="131" t="s">
        <v>58</v>
      </c>
      <c r="D161" s="131">
        <v>2</v>
      </c>
      <c r="E161" s="61"/>
      <c r="F161" s="165">
        <f>E161*D161</f>
        <v>0</v>
      </c>
    </row>
    <row r="162" spans="1:6">
      <c r="A162" s="162"/>
      <c r="B162" s="163"/>
      <c r="C162" s="131"/>
      <c r="D162" s="131"/>
      <c r="E162" s="61"/>
      <c r="F162" s="165"/>
    </row>
    <row r="163" spans="1:6">
      <c r="A163" s="162"/>
      <c r="B163" s="163" t="s">
        <v>192</v>
      </c>
      <c r="C163" s="131"/>
      <c r="D163" s="131"/>
      <c r="E163" s="61"/>
      <c r="F163" s="165"/>
    </row>
    <row r="164" spans="1:6">
      <c r="A164" s="162"/>
      <c r="B164" s="163"/>
      <c r="C164" s="131"/>
      <c r="D164" s="131"/>
      <c r="E164" s="61"/>
      <c r="F164" s="165"/>
    </row>
    <row r="165" spans="1:6" ht="25.5">
      <c r="A165" s="162"/>
      <c r="B165" s="163" t="s">
        <v>367</v>
      </c>
      <c r="C165" s="131" t="s">
        <v>58</v>
      </c>
      <c r="D165" s="131">
        <v>3</v>
      </c>
      <c r="E165" s="61"/>
      <c r="F165" s="165">
        <f>E165*D165</f>
        <v>0</v>
      </c>
    </row>
    <row r="166" spans="1:6">
      <c r="A166" s="162"/>
      <c r="B166" s="163"/>
      <c r="C166" s="131"/>
      <c r="D166" s="131"/>
      <c r="E166" s="61"/>
      <c r="F166" s="165"/>
    </row>
    <row r="167" spans="1:6">
      <c r="A167" s="162"/>
      <c r="B167" s="163"/>
      <c r="C167" s="131"/>
      <c r="D167" s="131"/>
      <c r="E167" s="61"/>
      <c r="F167" s="165"/>
    </row>
    <row r="168" spans="1:6">
      <c r="A168" s="162"/>
      <c r="B168" s="163"/>
      <c r="C168" s="131"/>
      <c r="D168" s="131"/>
      <c r="E168" s="61"/>
      <c r="F168" s="165"/>
    </row>
    <row r="169" spans="1:6">
      <c r="A169" s="162"/>
      <c r="B169" s="163"/>
      <c r="C169" s="131"/>
      <c r="D169" s="131"/>
      <c r="E169" s="61"/>
      <c r="F169" s="165"/>
    </row>
    <row r="170" spans="1:6">
      <c r="A170" s="162"/>
      <c r="B170" s="163"/>
      <c r="C170" s="131"/>
      <c r="D170" s="131"/>
      <c r="E170" s="61"/>
      <c r="F170" s="165"/>
    </row>
    <row r="171" spans="1:6">
      <c r="A171" s="162"/>
      <c r="B171" s="163"/>
      <c r="C171" s="131"/>
      <c r="D171" s="131"/>
      <c r="E171" s="61"/>
      <c r="F171" s="165"/>
    </row>
    <row r="172" spans="1:6">
      <c r="A172" s="162"/>
      <c r="B172" s="163"/>
      <c r="C172" s="131"/>
      <c r="D172" s="131"/>
      <c r="E172" s="61"/>
      <c r="F172" s="165"/>
    </row>
    <row r="173" spans="1:6">
      <c r="A173" s="162"/>
      <c r="B173" s="163"/>
      <c r="C173" s="131"/>
      <c r="D173" s="131"/>
      <c r="E173" s="61"/>
      <c r="F173" s="165"/>
    </row>
    <row r="174" spans="1:6">
      <c r="A174" s="162"/>
      <c r="B174" s="163"/>
      <c r="C174" s="131"/>
      <c r="D174" s="131"/>
      <c r="E174" s="61"/>
      <c r="F174" s="165"/>
    </row>
    <row r="175" spans="1:6">
      <c r="A175" s="162"/>
      <c r="B175" s="163"/>
      <c r="C175" s="131"/>
      <c r="D175" s="131"/>
      <c r="E175" s="61"/>
      <c r="F175" s="165"/>
    </row>
    <row r="176" spans="1:6">
      <c r="A176" s="162"/>
      <c r="B176" s="163"/>
      <c r="C176" s="131"/>
      <c r="D176" s="131"/>
      <c r="E176" s="61"/>
      <c r="F176" s="165"/>
    </row>
    <row r="177" spans="1:6">
      <c r="A177" s="162"/>
      <c r="B177" s="188" t="s">
        <v>130</v>
      </c>
      <c r="C177" s="162"/>
      <c r="D177" s="131"/>
      <c r="E177" s="61"/>
      <c r="F177" s="165">
        <f>SUM(F140:F176)</f>
        <v>0</v>
      </c>
    </row>
    <row r="178" spans="1:6">
      <c r="A178" s="175"/>
      <c r="B178" s="176"/>
      <c r="C178" s="175"/>
      <c r="D178" s="177"/>
      <c r="E178" s="66"/>
      <c r="F178" s="178"/>
    </row>
    <row r="179" spans="1:6">
      <c r="A179" s="179"/>
      <c r="B179" s="180"/>
      <c r="C179" s="179"/>
      <c r="D179" s="181"/>
      <c r="E179" s="67"/>
      <c r="F179" s="182"/>
    </row>
    <row r="180" spans="1:6">
      <c r="A180" s="183"/>
      <c r="B180" s="192" t="s">
        <v>131</v>
      </c>
      <c r="C180" s="183"/>
      <c r="D180" s="185"/>
      <c r="E180" s="102"/>
      <c r="F180" s="186">
        <f>F177</f>
        <v>0</v>
      </c>
    </row>
    <row r="181" spans="1:6">
      <c r="A181" s="162"/>
      <c r="B181" s="163"/>
      <c r="C181" s="131"/>
      <c r="D181" s="131"/>
      <c r="E181" s="61"/>
      <c r="F181" s="165"/>
    </row>
    <row r="182" spans="1:6">
      <c r="A182" s="162"/>
      <c r="B182" s="163"/>
      <c r="C182" s="131"/>
      <c r="D182" s="131"/>
      <c r="E182" s="61"/>
      <c r="F182" s="165"/>
    </row>
    <row r="183" spans="1:6">
      <c r="A183" s="162"/>
      <c r="B183" s="162" t="s">
        <v>60</v>
      </c>
      <c r="C183" s="162"/>
      <c r="D183" s="162"/>
      <c r="E183" s="61"/>
      <c r="F183" s="165"/>
    </row>
    <row r="184" spans="1:6">
      <c r="A184" s="162"/>
      <c r="B184" s="210"/>
      <c r="C184" s="162"/>
      <c r="D184" s="162"/>
      <c r="E184" s="61"/>
      <c r="F184" s="165"/>
    </row>
    <row r="185" spans="1:6" ht="38.25">
      <c r="A185" s="162"/>
      <c r="B185" s="163" t="s">
        <v>61</v>
      </c>
      <c r="C185" s="131"/>
      <c r="D185" s="131"/>
      <c r="E185" s="61"/>
      <c r="F185" s="165"/>
    </row>
    <row r="186" spans="1:6">
      <c r="A186" s="162"/>
      <c r="B186" s="163"/>
      <c r="C186" s="131"/>
      <c r="D186" s="131"/>
      <c r="E186" s="61"/>
      <c r="F186" s="165"/>
    </row>
    <row r="187" spans="1:6" ht="25.5">
      <c r="A187" s="162"/>
      <c r="B187" s="190" t="s">
        <v>62</v>
      </c>
      <c r="C187" s="131" t="s">
        <v>58</v>
      </c>
      <c r="D187" s="211">
        <v>2</v>
      </c>
      <c r="E187" s="61"/>
      <c r="F187" s="165">
        <f t="shared" ref="F187:F199" si="0">D187*E187</f>
        <v>0</v>
      </c>
    </row>
    <row r="188" spans="1:6">
      <c r="A188" s="162"/>
      <c r="B188" s="163"/>
      <c r="C188" s="131"/>
      <c r="D188" s="131"/>
      <c r="E188" s="61"/>
      <c r="F188" s="165"/>
    </row>
    <row r="189" spans="1:6">
      <c r="A189" s="162"/>
      <c r="B189" s="163" t="s">
        <v>63</v>
      </c>
      <c r="C189" s="131"/>
      <c r="D189" s="131"/>
      <c r="E189" s="61"/>
      <c r="F189" s="165"/>
    </row>
    <row r="190" spans="1:6">
      <c r="A190" s="162"/>
      <c r="B190" s="163"/>
      <c r="C190" s="131"/>
      <c r="D190" s="131"/>
      <c r="E190" s="61"/>
      <c r="F190" s="165"/>
    </row>
    <row r="191" spans="1:6" ht="25.5">
      <c r="A191" s="162"/>
      <c r="B191" s="190" t="s">
        <v>138</v>
      </c>
      <c r="C191" s="131" t="s">
        <v>58</v>
      </c>
      <c r="D191" s="131">
        <v>2</v>
      </c>
      <c r="E191" s="61"/>
      <c r="F191" s="165">
        <f t="shared" si="0"/>
        <v>0</v>
      </c>
    </row>
    <row r="192" spans="1:6">
      <c r="A192" s="162"/>
      <c r="B192" s="163"/>
      <c r="C192" s="131"/>
      <c r="D192" s="131"/>
      <c r="E192" s="61"/>
      <c r="F192" s="165"/>
    </row>
    <row r="193" spans="1:6">
      <c r="A193" s="162"/>
      <c r="B193" s="163" t="s">
        <v>139</v>
      </c>
      <c r="C193" s="131"/>
      <c r="D193" s="131"/>
      <c r="E193" s="61"/>
      <c r="F193" s="165"/>
    </row>
    <row r="194" spans="1:6">
      <c r="A194" s="162"/>
      <c r="B194" s="163"/>
      <c r="C194" s="131"/>
      <c r="D194" s="131"/>
      <c r="E194" s="61"/>
      <c r="F194" s="165"/>
    </row>
    <row r="195" spans="1:6" ht="25.5">
      <c r="A195" s="162"/>
      <c r="B195" s="163" t="s">
        <v>141</v>
      </c>
      <c r="C195" s="131" t="s">
        <v>140</v>
      </c>
      <c r="D195" s="131">
        <f>(D161+D153)*3</f>
        <v>21</v>
      </c>
      <c r="E195" s="61"/>
      <c r="F195" s="165">
        <f t="shared" si="0"/>
        <v>0</v>
      </c>
    </row>
    <row r="196" spans="1:6">
      <c r="A196" s="162"/>
      <c r="B196" s="163"/>
      <c r="C196" s="131"/>
      <c r="D196" s="131"/>
      <c r="E196" s="61"/>
      <c r="F196" s="165"/>
    </row>
    <row r="197" spans="1:6">
      <c r="A197" s="162"/>
      <c r="B197" s="163" t="s">
        <v>142</v>
      </c>
      <c r="C197" s="131" t="s">
        <v>58</v>
      </c>
      <c r="D197" s="131">
        <f>D161+D165+D153</f>
        <v>10</v>
      </c>
      <c r="E197" s="61"/>
      <c r="F197" s="165">
        <f t="shared" si="0"/>
        <v>0</v>
      </c>
    </row>
    <row r="198" spans="1:6">
      <c r="A198" s="162"/>
      <c r="B198" s="163"/>
      <c r="C198" s="131"/>
      <c r="D198" s="131"/>
      <c r="E198" s="61"/>
      <c r="F198" s="165"/>
    </row>
    <row r="199" spans="1:6" ht="38.25">
      <c r="A199" s="162"/>
      <c r="B199" s="163" t="s">
        <v>143</v>
      </c>
      <c r="C199" s="131" t="s">
        <v>58</v>
      </c>
      <c r="D199" s="131">
        <f>D197</f>
        <v>10</v>
      </c>
      <c r="E199" s="61"/>
      <c r="F199" s="165">
        <f t="shared" si="0"/>
        <v>0</v>
      </c>
    </row>
    <row r="200" spans="1:6">
      <c r="A200" s="162"/>
      <c r="B200" s="163"/>
      <c r="C200" s="131"/>
      <c r="D200" s="131"/>
      <c r="E200" s="61"/>
      <c r="F200" s="165"/>
    </row>
    <row r="201" spans="1:6">
      <c r="A201" s="162"/>
      <c r="B201" s="163"/>
      <c r="C201" s="131"/>
      <c r="D201" s="131"/>
      <c r="E201" s="61"/>
      <c r="F201" s="165"/>
    </row>
    <row r="202" spans="1:6">
      <c r="A202" s="162"/>
      <c r="B202" s="163"/>
      <c r="C202" s="131"/>
      <c r="D202" s="131"/>
      <c r="E202" s="61"/>
      <c r="F202" s="165"/>
    </row>
    <row r="203" spans="1:6">
      <c r="A203" s="162"/>
      <c r="B203" s="163"/>
      <c r="C203" s="131"/>
      <c r="D203" s="131"/>
      <c r="E203" s="61"/>
      <c r="F203" s="165"/>
    </row>
    <row r="204" spans="1:6">
      <c r="A204" s="162"/>
      <c r="B204" s="163"/>
      <c r="C204" s="131"/>
      <c r="D204" s="131"/>
      <c r="E204" s="61"/>
      <c r="F204" s="165"/>
    </row>
    <row r="205" spans="1:6">
      <c r="A205" s="162"/>
      <c r="B205" s="163"/>
      <c r="C205" s="131"/>
      <c r="D205" s="131"/>
      <c r="E205" s="61"/>
      <c r="F205" s="165"/>
    </row>
    <row r="206" spans="1:6">
      <c r="A206" s="162"/>
      <c r="B206" s="163"/>
      <c r="C206" s="131"/>
      <c r="D206" s="131"/>
      <c r="E206" s="61"/>
      <c r="F206" s="165"/>
    </row>
    <row r="207" spans="1:6">
      <c r="A207" s="162"/>
      <c r="B207" s="163"/>
      <c r="C207" s="131"/>
      <c r="D207" s="131"/>
      <c r="E207" s="61"/>
      <c r="F207" s="165"/>
    </row>
    <row r="208" spans="1:6">
      <c r="A208" s="162"/>
      <c r="B208" s="163"/>
      <c r="C208" s="131"/>
      <c r="D208" s="131"/>
      <c r="E208" s="61"/>
      <c r="F208" s="165"/>
    </row>
    <row r="209" spans="1:6">
      <c r="A209" s="162"/>
      <c r="B209" s="163"/>
      <c r="C209" s="131"/>
      <c r="D209" s="131"/>
      <c r="E209" s="61"/>
      <c r="F209" s="165"/>
    </row>
    <row r="210" spans="1:6">
      <c r="A210" s="162"/>
      <c r="B210" s="163"/>
      <c r="C210" s="131"/>
      <c r="D210" s="131"/>
      <c r="E210" s="61"/>
      <c r="F210" s="165"/>
    </row>
    <row r="211" spans="1:6">
      <c r="A211" s="162"/>
      <c r="B211" s="163"/>
      <c r="C211" s="131"/>
      <c r="D211" s="131"/>
      <c r="E211" s="61"/>
      <c r="F211" s="165"/>
    </row>
    <row r="212" spans="1:6">
      <c r="A212" s="162"/>
      <c r="B212" s="163"/>
      <c r="C212" s="131"/>
      <c r="D212" s="131"/>
      <c r="E212" s="61"/>
      <c r="F212" s="165"/>
    </row>
    <row r="213" spans="1:6">
      <c r="A213" s="162"/>
      <c r="B213" s="163"/>
      <c r="C213" s="131"/>
      <c r="D213" s="131"/>
      <c r="E213" s="61"/>
      <c r="F213" s="165"/>
    </row>
    <row r="214" spans="1:6">
      <c r="A214" s="162"/>
      <c r="B214" s="163"/>
      <c r="C214" s="131"/>
      <c r="D214" s="131"/>
      <c r="E214" s="61"/>
      <c r="F214" s="165"/>
    </row>
    <row r="215" spans="1:6">
      <c r="A215" s="162"/>
      <c r="B215" s="163"/>
      <c r="C215" s="131"/>
      <c r="D215" s="131"/>
      <c r="E215" s="61"/>
      <c r="F215" s="165"/>
    </row>
    <row r="216" spans="1:6">
      <c r="A216" s="162"/>
      <c r="B216" s="163"/>
      <c r="C216" s="131"/>
      <c r="D216" s="131"/>
      <c r="E216" s="61"/>
      <c r="F216" s="165"/>
    </row>
    <row r="217" spans="1:6">
      <c r="A217" s="162"/>
      <c r="B217" s="163"/>
      <c r="C217" s="131"/>
      <c r="D217" s="131"/>
      <c r="E217" s="61"/>
      <c r="F217" s="165"/>
    </row>
    <row r="218" spans="1:6">
      <c r="A218" s="162"/>
      <c r="B218" s="188" t="s">
        <v>130</v>
      </c>
      <c r="C218" s="162"/>
      <c r="D218" s="131"/>
      <c r="E218" s="61"/>
      <c r="F218" s="165">
        <f>SUM(F180:F217)</f>
        <v>0</v>
      </c>
    </row>
    <row r="219" spans="1:6">
      <c r="A219" s="175"/>
      <c r="B219" s="176"/>
      <c r="C219" s="175"/>
      <c r="D219" s="177"/>
      <c r="E219" s="66"/>
      <c r="F219" s="178"/>
    </row>
    <row r="220" spans="1:6">
      <c r="A220" s="179"/>
      <c r="B220" s="180"/>
      <c r="C220" s="179"/>
      <c r="D220" s="181"/>
      <c r="E220" s="67"/>
      <c r="F220" s="182"/>
    </row>
    <row r="221" spans="1:6">
      <c r="A221" s="183"/>
      <c r="B221" s="192" t="s">
        <v>131</v>
      </c>
      <c r="C221" s="183"/>
      <c r="D221" s="185"/>
      <c r="E221" s="102"/>
      <c r="F221" s="186">
        <f>F218</f>
        <v>0</v>
      </c>
    </row>
    <row r="222" spans="1:6">
      <c r="A222" s="162"/>
      <c r="B222" s="163"/>
      <c r="C222" s="131"/>
      <c r="D222" s="131"/>
      <c r="E222" s="61"/>
      <c r="F222" s="165"/>
    </row>
    <row r="223" spans="1:6">
      <c r="A223" s="162"/>
      <c r="B223" s="166" t="s">
        <v>144</v>
      </c>
      <c r="C223" s="131"/>
      <c r="D223" s="131"/>
      <c r="E223" s="61"/>
      <c r="F223" s="165"/>
    </row>
    <row r="224" spans="1:6">
      <c r="A224" s="162"/>
      <c r="B224" s="163"/>
      <c r="C224" s="131"/>
      <c r="D224" s="131"/>
      <c r="E224" s="61"/>
      <c r="F224" s="165"/>
    </row>
    <row r="225" spans="1:7">
      <c r="A225" s="162"/>
      <c r="B225" s="166" t="s">
        <v>211</v>
      </c>
      <c r="C225" s="131"/>
      <c r="D225" s="131"/>
      <c r="E225" s="61"/>
      <c r="F225" s="165"/>
    </row>
    <row r="226" spans="1:7">
      <c r="A226" s="162"/>
      <c r="B226" s="163"/>
      <c r="C226" s="131"/>
      <c r="D226" s="131"/>
      <c r="E226" s="61"/>
      <c r="F226" s="165"/>
    </row>
    <row r="227" spans="1:7" ht="38.25">
      <c r="A227" s="162"/>
      <c r="B227" s="190" t="s">
        <v>343</v>
      </c>
      <c r="C227" s="131" t="s">
        <v>10</v>
      </c>
      <c r="D227" s="131">
        <v>1</v>
      </c>
      <c r="E227" s="61"/>
      <c r="F227" s="165">
        <f>D227*E227</f>
        <v>0</v>
      </c>
    </row>
    <row r="228" spans="1:7">
      <c r="A228" s="162"/>
      <c r="B228" s="163"/>
      <c r="C228" s="131"/>
      <c r="D228" s="131"/>
      <c r="E228" s="61"/>
      <c r="F228" s="165"/>
    </row>
    <row r="229" spans="1:7" ht="25.5">
      <c r="A229" s="162"/>
      <c r="B229" s="190" t="s">
        <v>344</v>
      </c>
      <c r="C229" s="131" t="s">
        <v>10</v>
      </c>
      <c r="D229" s="131">
        <v>1</v>
      </c>
      <c r="E229" s="61"/>
      <c r="F229" s="165">
        <f>D229*E229</f>
        <v>0</v>
      </c>
    </row>
    <row r="230" spans="1:7">
      <c r="A230" s="162"/>
      <c r="B230" s="163"/>
      <c r="C230" s="131"/>
      <c r="D230" s="131"/>
      <c r="E230" s="61"/>
      <c r="F230" s="165"/>
    </row>
    <row r="231" spans="1:7" ht="25.5">
      <c r="A231" s="162"/>
      <c r="B231" s="166" t="s">
        <v>345</v>
      </c>
      <c r="C231" s="131"/>
      <c r="D231" s="131"/>
      <c r="E231" s="61"/>
      <c r="F231" s="165"/>
    </row>
    <row r="232" spans="1:7">
      <c r="A232" s="162"/>
      <c r="B232" s="163"/>
      <c r="C232" s="131"/>
      <c r="D232" s="131"/>
      <c r="E232" s="61"/>
      <c r="F232" s="165"/>
    </row>
    <row r="233" spans="1:7" ht="25.5">
      <c r="A233" s="162"/>
      <c r="B233" s="163" t="s">
        <v>306</v>
      </c>
      <c r="C233" s="131" t="s">
        <v>10</v>
      </c>
      <c r="D233" s="131">
        <v>1</v>
      </c>
      <c r="E233" s="61"/>
      <c r="F233" s="165">
        <f>D233*E233</f>
        <v>0</v>
      </c>
    </row>
    <row r="234" spans="1:7">
      <c r="A234" s="162"/>
      <c r="B234" s="166"/>
      <c r="C234" s="131"/>
      <c r="D234" s="131"/>
      <c r="E234" s="61"/>
      <c r="F234" s="165"/>
    </row>
    <row r="235" spans="1:7">
      <c r="A235" s="162"/>
      <c r="B235" s="163"/>
      <c r="C235" s="131"/>
      <c r="D235" s="131"/>
      <c r="E235" s="61"/>
      <c r="F235" s="165"/>
    </row>
    <row r="236" spans="1:7">
      <c r="A236" s="162"/>
      <c r="B236" s="163"/>
      <c r="C236" s="131"/>
      <c r="D236" s="131"/>
      <c r="E236" s="61"/>
      <c r="F236" s="165"/>
    </row>
    <row r="237" spans="1:7">
      <c r="A237" s="162"/>
      <c r="B237" s="163"/>
      <c r="C237" s="131"/>
      <c r="D237" s="131"/>
      <c r="E237" s="61"/>
      <c r="F237" s="165"/>
    </row>
    <row r="238" spans="1:7">
      <c r="A238" s="162"/>
      <c r="B238" s="163"/>
      <c r="C238" s="131"/>
      <c r="D238" s="131"/>
      <c r="E238" s="61"/>
      <c r="F238" s="165"/>
    </row>
    <row r="239" spans="1:7">
      <c r="A239" s="162"/>
      <c r="B239" s="163"/>
      <c r="C239" s="131"/>
      <c r="D239" s="131"/>
      <c r="E239" s="61"/>
      <c r="F239" s="165"/>
    </row>
    <row r="240" spans="1:7">
      <c r="A240" s="162"/>
      <c r="B240" s="163"/>
      <c r="C240" s="131"/>
      <c r="D240" s="131"/>
      <c r="E240" s="61"/>
      <c r="F240" s="165"/>
      <c r="G240" s="189"/>
    </row>
    <row r="241" spans="1:7">
      <c r="A241" s="162"/>
      <c r="B241" s="163"/>
      <c r="C241" s="131"/>
      <c r="D241" s="131"/>
      <c r="E241" s="61"/>
      <c r="F241" s="165"/>
      <c r="G241" s="189"/>
    </row>
    <row r="242" spans="1:7">
      <c r="A242" s="162"/>
      <c r="B242" s="163"/>
      <c r="C242" s="131"/>
      <c r="D242" s="131"/>
      <c r="E242" s="61"/>
      <c r="F242" s="165"/>
      <c r="G242" s="189"/>
    </row>
    <row r="243" spans="1:7">
      <c r="A243" s="162"/>
      <c r="B243" s="103"/>
      <c r="C243" s="209"/>
      <c r="D243" s="131"/>
      <c r="E243" s="61"/>
      <c r="F243" s="165"/>
    </row>
    <row r="244" spans="1:7">
      <c r="A244" s="162"/>
      <c r="B244" s="104"/>
      <c r="C244" s="209"/>
      <c r="D244" s="131"/>
      <c r="E244" s="61"/>
      <c r="F244" s="165"/>
    </row>
    <row r="245" spans="1:7">
      <c r="A245" s="162"/>
      <c r="C245" s="131"/>
      <c r="D245" s="131"/>
      <c r="E245" s="61"/>
      <c r="F245" s="165"/>
    </row>
    <row r="246" spans="1:7">
      <c r="A246" s="162"/>
      <c r="C246" s="131"/>
      <c r="D246" s="131"/>
      <c r="E246" s="61"/>
      <c r="F246" s="165"/>
    </row>
    <row r="247" spans="1:7">
      <c r="A247" s="162"/>
      <c r="B247" s="156"/>
      <c r="C247" s="131"/>
      <c r="D247" s="131"/>
      <c r="E247" s="61"/>
      <c r="F247" s="165"/>
    </row>
    <row r="248" spans="1:7">
      <c r="A248" s="162"/>
      <c r="C248" s="131"/>
      <c r="D248" s="131"/>
      <c r="E248" s="61"/>
      <c r="F248" s="165"/>
    </row>
    <row r="249" spans="1:7">
      <c r="A249" s="162"/>
      <c r="B249" s="208"/>
      <c r="C249" s="209"/>
      <c r="D249" s="131"/>
      <c r="E249" s="61"/>
      <c r="F249" s="165"/>
    </row>
    <row r="250" spans="1:7">
      <c r="A250" s="162"/>
      <c r="B250" s="208"/>
      <c r="C250" s="209"/>
      <c r="D250" s="131"/>
      <c r="E250" s="61"/>
      <c r="F250" s="165"/>
    </row>
    <row r="251" spans="1:7" s="189" customFormat="1">
      <c r="A251" s="162"/>
      <c r="B251" s="212"/>
      <c r="C251" s="162"/>
      <c r="D251" s="162"/>
      <c r="E251" s="234"/>
      <c r="F251" s="213"/>
    </row>
    <row r="252" spans="1:7">
      <c r="A252" s="162"/>
      <c r="B252" s="163"/>
      <c r="C252" s="131"/>
      <c r="D252" s="131"/>
      <c r="E252" s="61"/>
      <c r="F252" s="165"/>
    </row>
    <row r="253" spans="1:7">
      <c r="A253" s="162"/>
      <c r="B253" s="163"/>
      <c r="C253" s="131"/>
      <c r="D253" s="131"/>
      <c r="E253" s="61"/>
      <c r="F253" s="165"/>
    </row>
    <row r="254" spans="1:7">
      <c r="A254" s="162"/>
      <c r="B254" s="163"/>
      <c r="C254" s="131"/>
      <c r="D254" s="131"/>
      <c r="E254" s="61"/>
      <c r="F254" s="165"/>
    </row>
    <row r="255" spans="1:7">
      <c r="A255" s="162"/>
      <c r="B255" s="163"/>
      <c r="C255" s="131"/>
      <c r="D255" s="214"/>
      <c r="E255" s="61"/>
      <c r="F255" s="165"/>
    </row>
    <row r="256" spans="1:7">
      <c r="A256" s="162"/>
      <c r="B256" s="163"/>
      <c r="C256" s="131"/>
      <c r="D256" s="131"/>
      <c r="E256" s="61"/>
      <c r="F256" s="165"/>
    </row>
    <row r="257" spans="1:6">
      <c r="A257" s="162"/>
      <c r="B257" s="163"/>
      <c r="C257" s="131"/>
      <c r="D257" s="131"/>
      <c r="E257" s="61"/>
      <c r="F257" s="165"/>
    </row>
    <row r="258" spans="1:6">
      <c r="A258" s="162"/>
      <c r="B258" s="163"/>
      <c r="C258" s="131"/>
      <c r="D258" s="131"/>
      <c r="E258" s="61"/>
      <c r="F258" s="165"/>
    </row>
    <row r="259" spans="1:6">
      <c r="A259" s="162"/>
      <c r="B259" s="163"/>
      <c r="C259" s="131"/>
      <c r="D259" s="131"/>
      <c r="E259" s="61"/>
      <c r="F259" s="165"/>
    </row>
    <row r="260" spans="1:6">
      <c r="A260" s="194"/>
      <c r="B260" s="502" t="s">
        <v>128</v>
      </c>
      <c r="C260" s="503"/>
      <c r="D260" s="503"/>
      <c r="E260" s="504"/>
      <c r="F260" s="195">
        <f>SUM(F221:F259)</f>
        <v>0</v>
      </c>
    </row>
    <row r="261" spans="1:6">
      <c r="A261" s="175"/>
      <c r="B261" s="176"/>
      <c r="C261" s="177"/>
      <c r="D261" s="177"/>
      <c r="E261" s="178"/>
      <c r="F261" s="178"/>
    </row>
    <row r="262" spans="1:6">
      <c r="A262" s="179"/>
      <c r="B262" s="180"/>
      <c r="C262" s="181"/>
      <c r="D262" s="181"/>
      <c r="E262" s="182"/>
      <c r="F262" s="182"/>
    </row>
    <row r="263" spans="1:6">
      <c r="A263" s="162"/>
      <c r="B263" s="163"/>
      <c r="C263" s="131"/>
      <c r="D263" s="131"/>
      <c r="E263" s="61"/>
      <c r="F263" s="165"/>
    </row>
    <row r="264" spans="1:6">
      <c r="A264" s="162"/>
      <c r="B264" s="166" t="s">
        <v>71</v>
      </c>
      <c r="C264" s="131"/>
      <c r="D264" s="131"/>
      <c r="E264" s="61"/>
      <c r="F264" s="165"/>
    </row>
    <row r="265" spans="1:6">
      <c r="A265" s="162"/>
      <c r="B265" s="163"/>
      <c r="C265" s="131"/>
      <c r="D265" s="131"/>
      <c r="E265" s="61"/>
      <c r="F265" s="165"/>
    </row>
    <row r="266" spans="1:6">
      <c r="A266" s="162"/>
      <c r="B266" s="166" t="s">
        <v>145</v>
      </c>
      <c r="C266" s="131"/>
      <c r="D266" s="131"/>
      <c r="E266" s="61"/>
      <c r="F266" s="165"/>
    </row>
    <row r="267" spans="1:6">
      <c r="A267" s="162"/>
      <c r="B267" s="163"/>
      <c r="C267" s="131"/>
      <c r="D267" s="131"/>
      <c r="E267" s="61"/>
      <c r="F267" s="165"/>
    </row>
    <row r="268" spans="1:6" ht="25.5">
      <c r="A268" s="162"/>
      <c r="B268" s="163" t="s">
        <v>146</v>
      </c>
      <c r="C268" s="131"/>
      <c r="D268" s="131"/>
      <c r="E268" s="61"/>
      <c r="F268" s="165"/>
    </row>
    <row r="269" spans="1:6">
      <c r="A269" s="162"/>
      <c r="B269" s="163"/>
      <c r="C269" s="131"/>
      <c r="D269" s="214"/>
      <c r="E269" s="61"/>
      <c r="F269" s="165"/>
    </row>
    <row r="270" spans="1:6">
      <c r="A270" s="162"/>
      <c r="B270" s="163" t="s">
        <v>147</v>
      </c>
      <c r="C270" s="131" t="s">
        <v>64</v>
      </c>
      <c r="D270" s="131">
        <f>2.5*2*1.1</f>
        <v>5.5</v>
      </c>
      <c r="E270" s="61"/>
      <c r="F270" s="165">
        <f>D270*E270</f>
        <v>0</v>
      </c>
    </row>
    <row r="271" spans="1:6">
      <c r="A271" s="162"/>
      <c r="B271" s="163"/>
      <c r="C271" s="131"/>
      <c r="D271" s="131"/>
      <c r="E271" s="61"/>
      <c r="F271" s="165"/>
    </row>
    <row r="272" spans="1:6">
      <c r="A272" s="162"/>
      <c r="B272" s="166" t="s">
        <v>148</v>
      </c>
      <c r="C272" s="131"/>
      <c r="D272" s="131"/>
      <c r="E272" s="61"/>
      <c r="F272" s="165"/>
    </row>
    <row r="273" spans="1:7">
      <c r="A273" s="162"/>
      <c r="B273" s="163"/>
      <c r="C273" s="131"/>
      <c r="D273" s="131"/>
      <c r="E273" s="61"/>
      <c r="F273" s="165"/>
    </row>
    <row r="274" spans="1:7" ht="25.5">
      <c r="A274" s="162"/>
      <c r="B274" s="163" t="s">
        <v>149</v>
      </c>
      <c r="C274" s="131"/>
      <c r="D274" s="131"/>
      <c r="E274" s="61"/>
      <c r="F274" s="165"/>
    </row>
    <row r="275" spans="1:7">
      <c r="A275" s="162"/>
      <c r="B275" s="163"/>
      <c r="C275" s="131"/>
      <c r="D275" s="214"/>
      <c r="E275" s="61"/>
      <c r="F275" s="165"/>
    </row>
    <row r="276" spans="1:7" s="189" customFormat="1">
      <c r="A276" s="162"/>
      <c r="B276" s="162" t="s">
        <v>346</v>
      </c>
      <c r="C276" s="162" t="s">
        <v>64</v>
      </c>
      <c r="D276" s="162">
        <f>D270</f>
        <v>5.5</v>
      </c>
      <c r="E276" s="235"/>
      <c r="F276" s="215">
        <f>E276*D276</f>
        <v>0</v>
      </c>
    </row>
    <row r="277" spans="1:7">
      <c r="A277" s="162"/>
      <c r="B277" s="162"/>
      <c r="C277" s="162"/>
      <c r="D277" s="162"/>
      <c r="E277" s="235"/>
      <c r="F277" s="215"/>
    </row>
    <row r="278" spans="1:7" ht="38.25">
      <c r="A278" s="162"/>
      <c r="B278" s="216" t="s">
        <v>212</v>
      </c>
      <c r="C278" s="162"/>
      <c r="D278" s="162"/>
      <c r="E278" s="235"/>
      <c r="F278" s="215"/>
    </row>
    <row r="279" spans="1:7">
      <c r="A279" s="162"/>
      <c r="B279" s="162" t="s">
        <v>213</v>
      </c>
      <c r="C279" s="162" t="s">
        <v>64</v>
      </c>
      <c r="D279" s="162">
        <f>146.21*1.05</f>
        <v>153.52050000000003</v>
      </c>
      <c r="E279" s="235"/>
      <c r="F279" s="215">
        <f>E279*D279</f>
        <v>0</v>
      </c>
      <c r="G279" s="164"/>
    </row>
    <row r="280" spans="1:7">
      <c r="A280" s="162"/>
      <c r="B280" s="163"/>
      <c r="C280" s="131"/>
      <c r="D280" s="131"/>
      <c r="E280" s="61"/>
      <c r="F280" s="165"/>
    </row>
    <row r="281" spans="1:7">
      <c r="A281" s="162"/>
      <c r="B281" s="163"/>
      <c r="C281" s="131"/>
      <c r="D281" s="214"/>
      <c r="E281" s="61"/>
      <c r="F281" s="165"/>
    </row>
    <row r="282" spans="1:7" ht="25.5">
      <c r="A282" s="162"/>
      <c r="B282" s="216" t="s">
        <v>305</v>
      </c>
      <c r="C282" s="162" t="s">
        <v>64</v>
      </c>
      <c r="D282" s="162">
        <f>5*1.7</f>
        <v>8.5</v>
      </c>
      <c r="E282" s="235"/>
      <c r="F282" s="215">
        <f>E282*D282</f>
        <v>0</v>
      </c>
    </row>
    <row r="283" spans="1:7">
      <c r="A283" s="162"/>
      <c r="B283" s="163"/>
      <c r="C283" s="131"/>
      <c r="D283" s="131"/>
      <c r="E283" s="61"/>
      <c r="F283" s="165"/>
    </row>
    <row r="284" spans="1:7">
      <c r="A284" s="162"/>
      <c r="B284" s="163"/>
      <c r="C284" s="131"/>
      <c r="D284" s="131"/>
      <c r="E284" s="61"/>
      <c r="F284" s="165"/>
    </row>
    <row r="285" spans="1:7">
      <c r="A285" s="162"/>
      <c r="B285" s="163"/>
      <c r="C285" s="131"/>
      <c r="D285" s="131"/>
      <c r="E285" s="61"/>
      <c r="F285" s="165"/>
    </row>
    <row r="286" spans="1:7">
      <c r="A286" s="162"/>
      <c r="B286" s="163"/>
      <c r="C286" s="131"/>
      <c r="D286" s="131"/>
      <c r="E286" s="61"/>
      <c r="F286" s="165"/>
    </row>
    <row r="287" spans="1:7">
      <c r="A287" s="162"/>
      <c r="B287" s="163"/>
      <c r="C287" s="131"/>
      <c r="D287" s="131"/>
      <c r="E287" s="61"/>
      <c r="F287" s="165"/>
    </row>
    <row r="288" spans="1:7">
      <c r="A288" s="162"/>
      <c r="B288" s="163"/>
      <c r="C288" s="131"/>
      <c r="D288" s="131"/>
      <c r="E288" s="61"/>
      <c r="F288" s="165"/>
    </row>
    <row r="289" spans="1:6">
      <c r="A289" s="162"/>
      <c r="B289" s="163"/>
      <c r="C289" s="131"/>
      <c r="D289" s="131"/>
      <c r="E289" s="61"/>
      <c r="F289" s="165"/>
    </row>
    <row r="290" spans="1:6">
      <c r="A290" s="162"/>
      <c r="B290" s="163"/>
      <c r="C290" s="131"/>
      <c r="D290" s="131"/>
      <c r="E290" s="61"/>
      <c r="F290" s="165"/>
    </row>
    <row r="291" spans="1:6">
      <c r="A291" s="162"/>
      <c r="B291" s="163"/>
      <c r="C291" s="131"/>
      <c r="D291" s="131"/>
      <c r="E291" s="61"/>
      <c r="F291" s="165"/>
    </row>
    <row r="292" spans="1:6">
      <c r="A292" s="162"/>
      <c r="B292" s="163"/>
      <c r="C292" s="131"/>
      <c r="D292" s="131"/>
      <c r="E292" s="61"/>
      <c r="F292" s="165"/>
    </row>
    <row r="293" spans="1:6">
      <c r="A293" s="162"/>
      <c r="B293" s="163"/>
      <c r="C293" s="131"/>
      <c r="D293" s="131"/>
      <c r="E293" s="61"/>
      <c r="F293" s="165"/>
    </row>
    <row r="294" spans="1:6">
      <c r="A294" s="162"/>
      <c r="B294" s="163"/>
      <c r="C294" s="131"/>
      <c r="D294" s="131"/>
      <c r="E294" s="61"/>
      <c r="F294" s="165"/>
    </row>
    <row r="295" spans="1:6">
      <c r="A295" s="162"/>
      <c r="B295" s="163"/>
      <c r="C295" s="131"/>
      <c r="D295" s="131"/>
      <c r="E295" s="61"/>
      <c r="F295" s="165"/>
    </row>
    <row r="296" spans="1:6">
      <c r="A296" s="162"/>
      <c r="B296" s="163"/>
      <c r="C296" s="131"/>
      <c r="D296" s="131"/>
      <c r="E296" s="61"/>
      <c r="F296" s="165"/>
    </row>
    <row r="297" spans="1:6">
      <c r="A297" s="162"/>
      <c r="B297" s="163"/>
      <c r="C297" s="131"/>
      <c r="D297" s="131"/>
      <c r="E297" s="61"/>
      <c r="F297" s="165"/>
    </row>
    <row r="298" spans="1:6">
      <c r="A298" s="162"/>
      <c r="B298" s="163"/>
      <c r="C298" s="131"/>
      <c r="D298" s="131"/>
      <c r="E298" s="61"/>
      <c r="F298" s="165"/>
    </row>
    <row r="299" spans="1:6">
      <c r="A299" s="162"/>
      <c r="B299" s="163"/>
      <c r="C299" s="131"/>
      <c r="D299" s="131"/>
      <c r="E299" s="61"/>
      <c r="F299" s="165"/>
    </row>
    <row r="300" spans="1:6">
      <c r="A300" s="162"/>
      <c r="B300" s="163"/>
      <c r="C300" s="131"/>
      <c r="D300" s="131"/>
      <c r="E300" s="61"/>
      <c r="F300" s="165"/>
    </row>
    <row r="301" spans="1:6">
      <c r="A301" s="162"/>
      <c r="B301" s="163"/>
      <c r="C301" s="131"/>
      <c r="D301" s="131"/>
      <c r="E301" s="61"/>
      <c r="F301" s="165"/>
    </row>
    <row r="302" spans="1:6">
      <c r="A302" s="194"/>
      <c r="B302" s="502" t="s">
        <v>128</v>
      </c>
      <c r="C302" s="503"/>
      <c r="D302" s="503"/>
      <c r="E302" s="504"/>
      <c r="F302" s="195">
        <f>SUM(F263:F301)</f>
        <v>0</v>
      </c>
    </row>
    <row r="303" spans="1:6">
      <c r="A303" s="175"/>
      <c r="B303" s="176"/>
      <c r="C303" s="177"/>
      <c r="D303" s="177"/>
      <c r="E303" s="178"/>
      <c r="F303" s="178"/>
    </row>
    <row r="304" spans="1:6">
      <c r="A304" s="179"/>
      <c r="B304" s="180"/>
      <c r="C304" s="181"/>
      <c r="D304" s="181"/>
      <c r="E304" s="182"/>
      <c r="F304" s="182"/>
    </row>
    <row r="305" spans="1:6">
      <c r="A305" s="162"/>
      <c r="B305" s="163"/>
      <c r="C305" s="131"/>
      <c r="D305" s="131"/>
      <c r="E305" s="61"/>
      <c r="F305" s="165"/>
    </row>
    <row r="306" spans="1:6">
      <c r="A306" s="162"/>
      <c r="B306" s="166" t="s">
        <v>72</v>
      </c>
      <c r="C306" s="131"/>
      <c r="D306" s="131"/>
      <c r="E306" s="61"/>
      <c r="F306" s="165"/>
    </row>
    <row r="307" spans="1:6">
      <c r="A307" s="162"/>
      <c r="B307" s="163"/>
      <c r="C307" s="131"/>
      <c r="D307" s="131"/>
      <c r="E307" s="61"/>
      <c r="F307" s="165"/>
    </row>
    <row r="308" spans="1:6">
      <c r="A308" s="162"/>
      <c r="B308" s="166" t="s">
        <v>65</v>
      </c>
      <c r="C308" s="131"/>
      <c r="D308" s="131"/>
      <c r="E308" s="61"/>
      <c r="F308" s="165"/>
    </row>
    <row r="309" spans="1:6">
      <c r="A309" s="162"/>
      <c r="B309" s="163"/>
      <c r="C309" s="131"/>
      <c r="D309" s="131"/>
      <c r="E309" s="61"/>
      <c r="F309" s="165"/>
    </row>
    <row r="310" spans="1:6" ht="38.25">
      <c r="A310" s="162"/>
      <c r="B310" s="163" t="s">
        <v>151</v>
      </c>
      <c r="C310" s="131"/>
      <c r="D310" s="131"/>
      <c r="E310" s="61"/>
      <c r="F310" s="165"/>
    </row>
    <row r="311" spans="1:6">
      <c r="A311" s="162"/>
      <c r="B311" s="163"/>
      <c r="C311" s="131"/>
      <c r="D311" s="131"/>
      <c r="E311" s="61"/>
      <c r="F311" s="165"/>
    </row>
    <row r="312" spans="1:6">
      <c r="A312" s="162"/>
      <c r="B312" s="163" t="s">
        <v>150</v>
      </c>
      <c r="C312" s="131" t="s">
        <v>64</v>
      </c>
      <c r="D312" s="131">
        <v>98</v>
      </c>
      <c r="E312" s="61"/>
      <c r="F312" s="165">
        <f>E312*D312</f>
        <v>0</v>
      </c>
    </row>
    <row r="313" spans="1:6">
      <c r="A313" s="162"/>
      <c r="B313" s="163"/>
      <c r="C313" s="131"/>
      <c r="D313" s="131"/>
      <c r="E313" s="61"/>
      <c r="F313" s="165"/>
    </row>
    <row r="314" spans="1:6" ht="25.5">
      <c r="A314" s="162"/>
      <c r="B314" s="163" t="s">
        <v>152</v>
      </c>
      <c r="C314" s="131"/>
      <c r="D314" s="131"/>
      <c r="E314" s="61"/>
      <c r="F314" s="165"/>
    </row>
    <row r="315" spans="1:6">
      <c r="A315" s="162"/>
      <c r="B315" s="163"/>
      <c r="C315" s="131"/>
      <c r="D315" s="131"/>
      <c r="E315" s="61"/>
      <c r="F315" s="165"/>
    </row>
    <row r="316" spans="1:6">
      <c r="A316" s="162"/>
      <c r="B316" s="163" t="s">
        <v>153</v>
      </c>
      <c r="C316" s="131" t="s">
        <v>64</v>
      </c>
      <c r="D316" s="131">
        <f>7*3.2*2</f>
        <v>44.800000000000004</v>
      </c>
      <c r="E316" s="61"/>
      <c r="F316" s="165">
        <f>E316*D316</f>
        <v>0</v>
      </c>
    </row>
    <row r="317" spans="1:6">
      <c r="A317" s="162"/>
      <c r="B317" s="163"/>
      <c r="C317" s="131"/>
      <c r="D317" s="131"/>
      <c r="E317" s="61"/>
      <c r="F317" s="165"/>
    </row>
    <row r="318" spans="1:6" ht="38.25">
      <c r="A318" s="162"/>
      <c r="B318" s="163" t="s">
        <v>214</v>
      </c>
      <c r="C318" s="131" t="s">
        <v>10</v>
      </c>
      <c r="D318" s="131">
        <v>1</v>
      </c>
      <c r="E318" s="61"/>
      <c r="F318" s="165">
        <f>E318*D318</f>
        <v>0</v>
      </c>
    </row>
    <row r="319" spans="1:6">
      <c r="A319" s="162"/>
      <c r="B319" s="163"/>
      <c r="C319" s="131"/>
      <c r="D319" s="131"/>
      <c r="E319" s="61"/>
      <c r="F319" s="165"/>
    </row>
    <row r="320" spans="1:6">
      <c r="A320" s="162"/>
      <c r="B320" s="217" t="s">
        <v>154</v>
      </c>
      <c r="C320" s="131"/>
      <c r="D320" s="131"/>
      <c r="E320" s="61"/>
      <c r="F320" s="165"/>
    </row>
    <row r="321" spans="1:6">
      <c r="A321" s="162"/>
      <c r="B321" s="163"/>
      <c r="C321" s="131"/>
      <c r="D321" s="131"/>
      <c r="E321" s="61"/>
      <c r="F321" s="165"/>
    </row>
    <row r="322" spans="1:6">
      <c r="A322" s="162"/>
      <c r="B322" s="166" t="s">
        <v>155</v>
      </c>
      <c r="C322" s="131"/>
      <c r="D322" s="131"/>
      <c r="E322" s="61"/>
      <c r="F322" s="165"/>
    </row>
    <row r="323" spans="1:6">
      <c r="A323" s="162"/>
      <c r="B323" s="163"/>
      <c r="C323" s="131"/>
      <c r="D323" s="131"/>
      <c r="E323" s="61"/>
      <c r="F323" s="165"/>
    </row>
    <row r="324" spans="1:6" ht="25.5">
      <c r="A324" s="162"/>
      <c r="B324" s="163" t="s">
        <v>156</v>
      </c>
      <c r="C324" s="131"/>
      <c r="D324" s="131"/>
      <c r="E324" s="61"/>
      <c r="F324" s="165"/>
    </row>
    <row r="325" spans="1:6">
      <c r="A325" s="162"/>
      <c r="B325" s="163"/>
      <c r="C325" s="131"/>
      <c r="D325" s="131"/>
      <c r="E325" s="61"/>
      <c r="F325" s="165"/>
    </row>
    <row r="326" spans="1:6" ht="51">
      <c r="A326" s="162"/>
      <c r="B326" s="190" t="s">
        <v>347</v>
      </c>
      <c r="C326" s="131" t="s">
        <v>64</v>
      </c>
      <c r="D326" s="131">
        <v>2883.9</v>
      </c>
      <c r="E326" s="61"/>
      <c r="F326" s="165">
        <f>E326*D326</f>
        <v>0</v>
      </c>
    </row>
    <row r="327" spans="1:6">
      <c r="A327" s="162"/>
      <c r="B327" s="190"/>
      <c r="C327" s="131"/>
      <c r="D327" s="131"/>
      <c r="E327" s="61"/>
      <c r="F327" s="165"/>
    </row>
    <row r="328" spans="1:6">
      <c r="A328" s="162"/>
      <c r="B328" s="217" t="s">
        <v>157</v>
      </c>
      <c r="C328" s="131"/>
      <c r="D328" s="131"/>
      <c r="E328" s="61"/>
      <c r="F328" s="165"/>
    </row>
    <row r="329" spans="1:6">
      <c r="A329" s="162"/>
      <c r="B329" s="163"/>
      <c r="C329" s="131"/>
      <c r="D329" s="131"/>
      <c r="E329" s="61"/>
      <c r="F329" s="165"/>
    </row>
    <row r="330" spans="1:6" ht="38.25">
      <c r="A330" s="162"/>
      <c r="B330" s="190" t="s">
        <v>363</v>
      </c>
      <c r="C330" s="131"/>
      <c r="D330" s="131"/>
      <c r="E330" s="61"/>
      <c r="F330" s="165"/>
    </row>
    <row r="331" spans="1:6">
      <c r="A331" s="162"/>
      <c r="B331" s="190"/>
      <c r="C331" s="131"/>
      <c r="D331" s="131"/>
      <c r="E331" s="61"/>
      <c r="F331" s="165"/>
    </row>
    <row r="332" spans="1:6" ht="25.5">
      <c r="A332" s="162"/>
      <c r="B332" s="190" t="s">
        <v>67</v>
      </c>
      <c r="C332" s="131"/>
      <c r="D332" s="131"/>
      <c r="E332" s="61"/>
      <c r="F332" s="165"/>
    </row>
    <row r="333" spans="1:6">
      <c r="A333" s="162"/>
      <c r="B333" s="190"/>
      <c r="C333" s="131"/>
      <c r="D333" s="131"/>
      <c r="E333" s="61"/>
      <c r="F333" s="165"/>
    </row>
    <row r="334" spans="1:6" ht="15">
      <c r="A334" s="162"/>
      <c r="B334" s="190" t="s">
        <v>215</v>
      </c>
      <c r="C334" s="131" t="s">
        <v>359</v>
      </c>
      <c r="D334" s="211">
        <f>7*3.2*2</f>
        <v>44.800000000000004</v>
      </c>
      <c r="E334" s="61"/>
      <c r="F334" s="165">
        <f>E334*D334</f>
        <v>0</v>
      </c>
    </row>
    <row r="335" spans="1:6">
      <c r="A335" s="162"/>
      <c r="B335" s="190"/>
      <c r="C335" s="131"/>
      <c r="D335" s="131"/>
      <c r="E335" s="61"/>
      <c r="F335" s="165"/>
    </row>
    <row r="336" spans="1:6">
      <c r="A336" s="162"/>
      <c r="B336" s="163"/>
      <c r="C336" s="131"/>
      <c r="D336" s="214"/>
      <c r="E336" s="61"/>
      <c r="F336" s="218"/>
    </row>
    <row r="337" spans="1:6">
      <c r="A337" s="194"/>
      <c r="B337" s="502" t="s">
        <v>128</v>
      </c>
      <c r="C337" s="503"/>
      <c r="D337" s="503"/>
      <c r="E337" s="504"/>
      <c r="F337" s="195">
        <f>SUM(F305:F336)</f>
        <v>0</v>
      </c>
    </row>
    <row r="338" spans="1:6">
      <c r="A338" s="175"/>
      <c r="B338" s="176"/>
      <c r="C338" s="177"/>
      <c r="D338" s="177"/>
      <c r="E338" s="178"/>
      <c r="F338" s="178"/>
    </row>
    <row r="339" spans="1:6">
      <c r="A339" s="179"/>
      <c r="B339" s="180"/>
      <c r="C339" s="181"/>
      <c r="D339" s="181"/>
      <c r="E339" s="182"/>
      <c r="F339" s="182"/>
    </row>
    <row r="340" spans="1:6">
      <c r="A340" s="162"/>
      <c r="B340" s="163"/>
      <c r="C340" s="131"/>
      <c r="D340" s="131"/>
      <c r="E340" s="61"/>
      <c r="F340" s="165"/>
    </row>
    <row r="341" spans="1:6" ht="15.75">
      <c r="A341" s="162"/>
      <c r="B341" s="219" t="s">
        <v>73</v>
      </c>
      <c r="C341" s="131"/>
      <c r="D341" s="214"/>
      <c r="E341" s="61"/>
      <c r="F341" s="218"/>
    </row>
    <row r="342" spans="1:6">
      <c r="A342" s="162"/>
      <c r="B342" s="163"/>
      <c r="C342" s="131"/>
      <c r="D342" s="214"/>
      <c r="E342" s="61"/>
      <c r="F342" s="218"/>
    </row>
    <row r="343" spans="1:6">
      <c r="A343" s="162"/>
      <c r="B343" s="193" t="s">
        <v>68</v>
      </c>
      <c r="C343" s="131"/>
      <c r="D343" s="131"/>
      <c r="E343" s="61"/>
      <c r="F343" s="165"/>
    </row>
    <row r="344" spans="1:6">
      <c r="A344" s="162"/>
      <c r="B344" s="193"/>
      <c r="C344" s="131"/>
      <c r="D344" s="131"/>
      <c r="E344" s="61"/>
      <c r="F344" s="165"/>
    </row>
    <row r="345" spans="1:6" ht="51">
      <c r="A345" s="162"/>
      <c r="B345" s="190" t="s">
        <v>69</v>
      </c>
      <c r="C345" s="131"/>
      <c r="D345" s="131"/>
      <c r="E345" s="61"/>
      <c r="F345" s="165"/>
    </row>
    <row r="346" spans="1:6">
      <c r="A346" s="162"/>
      <c r="B346" s="220"/>
      <c r="C346" s="131"/>
      <c r="D346" s="131"/>
      <c r="E346" s="61"/>
      <c r="F346" s="165"/>
    </row>
    <row r="347" spans="1:6" ht="38.25">
      <c r="A347" s="162"/>
      <c r="B347" s="190" t="s">
        <v>364</v>
      </c>
      <c r="C347" s="131" t="s">
        <v>64</v>
      </c>
      <c r="D347" s="211">
        <v>198.5</v>
      </c>
      <c r="E347" s="61"/>
      <c r="F347" s="165">
        <f>E347*D347</f>
        <v>0</v>
      </c>
    </row>
    <row r="348" spans="1:6">
      <c r="A348" s="162"/>
      <c r="B348" s="190"/>
      <c r="C348" s="131"/>
      <c r="D348" s="211"/>
      <c r="E348" s="61"/>
      <c r="F348" s="165"/>
    </row>
    <row r="349" spans="1:6" ht="38.25">
      <c r="A349" s="162"/>
      <c r="B349" s="190" t="s">
        <v>314</v>
      </c>
      <c r="C349" s="131" t="s">
        <v>10</v>
      </c>
      <c r="D349" s="211">
        <v>1</v>
      </c>
      <c r="E349" s="61"/>
      <c r="F349" s="165">
        <f>E349*D349</f>
        <v>0</v>
      </c>
    </row>
    <row r="350" spans="1:6">
      <c r="A350" s="162"/>
      <c r="B350" s="163"/>
      <c r="C350" s="131"/>
      <c r="D350" s="211"/>
      <c r="E350" s="61"/>
      <c r="F350" s="165"/>
    </row>
    <row r="351" spans="1:6">
      <c r="A351" s="162"/>
      <c r="B351" s="166" t="s">
        <v>158</v>
      </c>
      <c r="C351" s="131"/>
      <c r="D351" s="211"/>
      <c r="E351" s="61"/>
      <c r="F351" s="165"/>
    </row>
    <row r="352" spans="1:6">
      <c r="A352" s="162"/>
      <c r="B352" s="163"/>
      <c r="C352" s="131"/>
      <c r="D352" s="211"/>
      <c r="E352" s="61"/>
      <c r="F352" s="165"/>
    </row>
    <row r="353" spans="1:6" ht="25.5">
      <c r="A353" s="162"/>
      <c r="B353" s="163" t="s">
        <v>159</v>
      </c>
      <c r="C353" s="131"/>
      <c r="D353" s="211"/>
      <c r="E353" s="61"/>
      <c r="F353" s="165"/>
    </row>
    <row r="354" spans="1:6">
      <c r="A354" s="162"/>
      <c r="B354" s="163"/>
      <c r="C354" s="131"/>
      <c r="D354" s="211"/>
      <c r="E354" s="61"/>
      <c r="F354" s="165"/>
    </row>
    <row r="355" spans="1:6">
      <c r="A355" s="162"/>
      <c r="B355" s="163" t="s">
        <v>66</v>
      </c>
      <c r="C355" s="131" t="s">
        <v>64</v>
      </c>
      <c r="D355" s="211">
        <f>D347</f>
        <v>198.5</v>
      </c>
      <c r="E355" s="61"/>
      <c r="F355" s="165">
        <f>E355*D355</f>
        <v>0</v>
      </c>
    </row>
    <row r="356" spans="1:6">
      <c r="A356" s="162"/>
      <c r="B356" s="163"/>
      <c r="C356" s="131"/>
      <c r="D356" s="214"/>
      <c r="E356" s="61"/>
      <c r="F356" s="165"/>
    </row>
    <row r="357" spans="1:6" ht="25.5">
      <c r="A357" s="162"/>
      <c r="B357" s="163" t="s">
        <v>315</v>
      </c>
      <c r="C357" s="131" t="s">
        <v>64</v>
      </c>
      <c r="D357" s="131">
        <v>980</v>
      </c>
      <c r="E357" s="61"/>
      <c r="F357" s="165">
        <f t="shared" ref="F357" si="1">E357*D357</f>
        <v>0</v>
      </c>
    </row>
    <row r="358" spans="1:6">
      <c r="A358" s="162"/>
      <c r="B358" s="163"/>
      <c r="C358" s="131"/>
      <c r="D358" s="131"/>
      <c r="E358" s="61"/>
      <c r="F358" s="165"/>
    </row>
    <row r="359" spans="1:6">
      <c r="A359" s="162"/>
      <c r="B359" s="163"/>
      <c r="C359" s="131"/>
      <c r="D359" s="131"/>
      <c r="E359" s="61"/>
      <c r="F359" s="165"/>
    </row>
    <row r="360" spans="1:6">
      <c r="A360" s="162"/>
      <c r="B360" s="163"/>
      <c r="C360" s="131"/>
      <c r="D360" s="131"/>
      <c r="E360" s="61"/>
      <c r="F360" s="165"/>
    </row>
    <row r="361" spans="1:6">
      <c r="A361" s="162"/>
      <c r="B361" s="163"/>
      <c r="C361" s="131"/>
      <c r="D361" s="221"/>
      <c r="E361" s="61"/>
      <c r="F361" s="165"/>
    </row>
    <row r="362" spans="1:6">
      <c r="A362" s="162"/>
      <c r="B362" s="163"/>
      <c r="C362" s="131"/>
      <c r="D362" s="131"/>
      <c r="E362" s="61"/>
      <c r="F362" s="165"/>
    </row>
    <row r="363" spans="1:6">
      <c r="A363" s="162"/>
      <c r="B363" s="163"/>
      <c r="C363" s="131"/>
      <c r="D363" s="131"/>
      <c r="E363" s="61"/>
      <c r="F363" s="165"/>
    </row>
    <row r="364" spans="1:6">
      <c r="A364" s="162"/>
      <c r="B364" s="163"/>
      <c r="C364" s="131"/>
      <c r="D364" s="131"/>
      <c r="E364" s="61"/>
      <c r="F364" s="165"/>
    </row>
    <row r="365" spans="1:6">
      <c r="A365" s="162"/>
      <c r="B365" s="163"/>
      <c r="C365" s="131"/>
      <c r="D365" s="131"/>
      <c r="E365" s="61"/>
      <c r="F365" s="165"/>
    </row>
    <row r="366" spans="1:6">
      <c r="A366" s="162"/>
      <c r="B366" s="163"/>
      <c r="C366" s="131"/>
      <c r="D366" s="131"/>
      <c r="E366" s="61"/>
      <c r="F366" s="165"/>
    </row>
    <row r="367" spans="1:6">
      <c r="A367" s="162"/>
      <c r="B367" s="163"/>
      <c r="C367" s="131"/>
      <c r="D367" s="131"/>
      <c r="E367" s="61"/>
      <c r="F367" s="165"/>
    </row>
    <row r="368" spans="1:6">
      <c r="A368" s="162"/>
      <c r="B368" s="163"/>
      <c r="C368" s="131"/>
      <c r="D368" s="131"/>
      <c r="E368" s="61"/>
      <c r="F368" s="165"/>
    </row>
    <row r="369" spans="1:8">
      <c r="A369" s="162"/>
      <c r="B369" s="163"/>
      <c r="C369" s="131"/>
      <c r="D369" s="131"/>
      <c r="E369" s="61"/>
      <c r="F369" s="165"/>
    </row>
    <row r="370" spans="1:8">
      <c r="A370" s="162"/>
      <c r="B370" s="163"/>
      <c r="C370" s="131"/>
      <c r="D370" s="131"/>
      <c r="E370" s="61"/>
      <c r="F370" s="165"/>
    </row>
    <row r="371" spans="1:8">
      <c r="A371" s="162"/>
      <c r="B371" s="163"/>
      <c r="C371" s="131"/>
      <c r="D371" s="131"/>
      <c r="E371" s="61"/>
      <c r="F371" s="165"/>
    </row>
    <row r="372" spans="1:8">
      <c r="A372" s="162"/>
      <c r="B372" s="163"/>
      <c r="C372" s="131"/>
      <c r="D372" s="131"/>
      <c r="E372" s="61"/>
      <c r="F372" s="165"/>
    </row>
    <row r="373" spans="1:8">
      <c r="A373" s="162"/>
      <c r="B373" s="163"/>
      <c r="C373" s="131"/>
      <c r="D373" s="131"/>
      <c r="E373" s="61"/>
      <c r="F373" s="165"/>
    </row>
    <row r="374" spans="1:8">
      <c r="A374" s="162"/>
      <c r="B374" s="163"/>
      <c r="C374" s="131"/>
      <c r="D374" s="131"/>
      <c r="E374" s="61"/>
      <c r="F374" s="165"/>
    </row>
    <row r="375" spans="1:8">
      <c r="A375" s="162"/>
      <c r="B375" s="163"/>
      <c r="C375" s="131"/>
      <c r="D375" s="131"/>
      <c r="E375" s="61"/>
      <c r="F375" s="165"/>
    </row>
    <row r="376" spans="1:8">
      <c r="A376" s="194"/>
      <c r="B376" s="502" t="s">
        <v>128</v>
      </c>
      <c r="C376" s="503"/>
      <c r="D376" s="503"/>
      <c r="E376" s="504"/>
      <c r="F376" s="195">
        <f>SUM(F341:F375)</f>
        <v>0</v>
      </c>
    </row>
    <row r="377" spans="1:8">
      <c r="A377" s="175"/>
      <c r="B377" s="176"/>
      <c r="C377" s="177"/>
      <c r="D377" s="177"/>
      <c r="E377" s="178"/>
      <c r="F377" s="178"/>
    </row>
    <row r="378" spans="1:8">
      <c r="A378" s="179"/>
      <c r="B378" s="180"/>
      <c r="C378" s="181"/>
      <c r="D378" s="181"/>
      <c r="E378" s="182"/>
      <c r="F378" s="182"/>
    </row>
    <row r="379" spans="1:8">
      <c r="A379" s="162"/>
      <c r="B379" s="166" t="s">
        <v>160</v>
      </c>
      <c r="C379" s="131"/>
      <c r="D379" s="131"/>
      <c r="E379" s="61"/>
      <c r="F379" s="165"/>
    </row>
    <row r="380" spans="1:8" s="156" customFormat="1" ht="15">
      <c r="A380" s="222"/>
      <c r="B380" s="105" t="s">
        <v>316</v>
      </c>
      <c r="C380" s="106"/>
      <c r="D380" s="106"/>
      <c r="E380" s="100"/>
      <c r="F380" s="218"/>
      <c r="H380" s="223"/>
    </row>
    <row r="381" spans="1:8" ht="15">
      <c r="A381" s="162"/>
      <c r="B381" s="107"/>
      <c r="C381" s="97"/>
      <c r="D381" s="97"/>
      <c r="E381" s="61"/>
      <c r="F381" s="165"/>
    </row>
    <row r="382" spans="1:8" ht="90">
      <c r="A382" s="162"/>
      <c r="B382" s="96" t="s">
        <v>319</v>
      </c>
      <c r="C382" s="97"/>
      <c r="D382" s="97"/>
      <c r="E382" s="61"/>
      <c r="F382" s="165"/>
    </row>
    <row r="383" spans="1:8" ht="15">
      <c r="A383" s="162"/>
      <c r="B383" s="96"/>
      <c r="C383" s="97"/>
      <c r="D383" s="97"/>
      <c r="E383" s="61"/>
      <c r="F383" s="165"/>
    </row>
    <row r="384" spans="1:8" ht="15">
      <c r="A384" s="162"/>
      <c r="B384" s="108" t="s">
        <v>317</v>
      </c>
      <c r="C384" s="97" t="s">
        <v>70</v>
      </c>
      <c r="D384" s="97">
        <v>2.5</v>
      </c>
      <c r="E384" s="61"/>
      <c r="F384" s="165">
        <f>E384*D384</f>
        <v>0</v>
      </c>
    </row>
    <row r="385" spans="1:8" ht="15">
      <c r="A385" s="162"/>
      <c r="B385" s="96"/>
      <c r="C385" s="97"/>
      <c r="D385" s="97"/>
      <c r="E385" s="61"/>
      <c r="F385" s="165"/>
    </row>
    <row r="386" spans="1:8" ht="87.6" customHeight="1">
      <c r="A386" s="162"/>
      <c r="B386" s="96" t="s">
        <v>318</v>
      </c>
      <c r="C386" s="97"/>
      <c r="D386" s="97"/>
      <c r="E386" s="61"/>
      <c r="F386" s="165"/>
    </row>
    <row r="387" spans="1:8" ht="9.9499999999999993" customHeight="1">
      <c r="A387" s="162"/>
      <c r="B387" s="96"/>
      <c r="C387" s="97"/>
      <c r="D387" s="97"/>
      <c r="E387" s="61"/>
      <c r="F387" s="165"/>
    </row>
    <row r="388" spans="1:8" ht="15">
      <c r="A388" s="162"/>
      <c r="B388" s="108" t="s">
        <v>320</v>
      </c>
      <c r="C388" s="97" t="s">
        <v>70</v>
      </c>
      <c r="D388" s="97">
        <v>2.5</v>
      </c>
      <c r="E388" s="61"/>
      <c r="F388" s="165">
        <f>E388*D388</f>
        <v>0</v>
      </c>
    </row>
    <row r="389" spans="1:8">
      <c r="A389" s="162"/>
      <c r="B389" s="166"/>
      <c r="C389" s="131"/>
      <c r="D389" s="131"/>
      <c r="E389" s="61"/>
      <c r="F389" s="165"/>
    </row>
    <row r="390" spans="1:8" ht="75">
      <c r="A390" s="162"/>
      <c r="B390" s="96" t="s">
        <v>330</v>
      </c>
      <c r="C390" s="97" t="s">
        <v>10</v>
      </c>
      <c r="D390" s="97">
        <v>1</v>
      </c>
      <c r="E390" s="61"/>
      <c r="F390" s="165">
        <f>D390*E390</f>
        <v>0</v>
      </c>
    </row>
    <row r="391" spans="1:8" ht="15">
      <c r="A391" s="162"/>
      <c r="B391" s="96"/>
      <c r="C391" s="97"/>
      <c r="D391" s="97"/>
      <c r="E391" s="61"/>
      <c r="F391" s="165"/>
    </row>
    <row r="392" spans="1:8" s="156" customFormat="1" ht="15">
      <c r="A392" s="222"/>
      <c r="B392" s="105" t="s">
        <v>321</v>
      </c>
      <c r="C392" s="106"/>
      <c r="D392" s="109"/>
      <c r="E392" s="100"/>
      <c r="F392" s="218"/>
      <c r="H392" s="223"/>
    </row>
    <row r="393" spans="1:8" ht="15">
      <c r="A393" s="162"/>
      <c r="B393" s="107"/>
      <c r="C393" s="97"/>
      <c r="D393" s="97"/>
      <c r="E393" s="61"/>
      <c r="F393" s="165"/>
    </row>
    <row r="394" spans="1:8" ht="90">
      <c r="A394" s="162"/>
      <c r="B394" s="96" t="s">
        <v>319</v>
      </c>
      <c r="C394" s="97"/>
      <c r="D394" s="97"/>
      <c r="E394" s="61"/>
      <c r="F394" s="165"/>
    </row>
    <row r="395" spans="1:8" ht="15">
      <c r="A395" s="162"/>
      <c r="B395" s="96"/>
      <c r="C395" s="97"/>
      <c r="D395" s="97"/>
      <c r="E395" s="61"/>
      <c r="F395" s="165"/>
    </row>
    <row r="396" spans="1:8" ht="15">
      <c r="A396" s="162"/>
      <c r="B396" s="108" t="s">
        <v>317</v>
      </c>
      <c r="C396" s="97" t="s">
        <v>70</v>
      </c>
      <c r="D396" s="97">
        <v>2.5</v>
      </c>
      <c r="E396" s="61"/>
      <c r="F396" s="165">
        <f>E396*D396</f>
        <v>0</v>
      </c>
    </row>
    <row r="397" spans="1:8" ht="15">
      <c r="A397" s="162"/>
      <c r="B397" s="96"/>
      <c r="C397" s="97"/>
      <c r="D397" s="97"/>
      <c r="E397" s="61"/>
      <c r="F397" s="165"/>
    </row>
    <row r="398" spans="1:8" ht="15">
      <c r="A398" s="162"/>
      <c r="B398" s="224" t="s">
        <v>322</v>
      </c>
      <c r="C398" s="225"/>
      <c r="D398" s="226"/>
      <c r="E398" s="236"/>
      <c r="F398" s="227"/>
      <c r="G398" s="228"/>
    </row>
    <row r="399" spans="1:8" ht="30">
      <c r="A399" s="162"/>
      <c r="B399" s="229" t="s">
        <v>348</v>
      </c>
      <c r="C399" s="225" t="s">
        <v>70</v>
      </c>
      <c r="D399" s="226">
        <v>3.5</v>
      </c>
      <c r="E399" s="236"/>
      <c r="F399" s="227">
        <f t="shared" ref="F399" si="2">D399*E399</f>
        <v>0</v>
      </c>
      <c r="G399" s="228"/>
    </row>
    <row r="400" spans="1:8">
      <c r="A400" s="162"/>
      <c r="B400" s="166"/>
      <c r="C400" s="131"/>
      <c r="D400" s="131"/>
      <c r="E400" s="61"/>
      <c r="F400" s="165"/>
    </row>
    <row r="401" spans="1:6">
      <c r="A401" s="162"/>
      <c r="B401" s="166"/>
      <c r="C401" s="131"/>
      <c r="D401" s="131"/>
      <c r="E401" s="61"/>
      <c r="F401" s="165"/>
    </row>
    <row r="402" spans="1:6">
      <c r="A402" s="194"/>
      <c r="B402" s="502" t="s">
        <v>128</v>
      </c>
      <c r="C402" s="503"/>
      <c r="D402" s="503"/>
      <c r="E402" s="504"/>
      <c r="F402" s="195">
        <f>SUM(F380:F401)</f>
        <v>0</v>
      </c>
    </row>
    <row r="403" spans="1:6">
      <c r="A403" s="175"/>
      <c r="B403" s="176"/>
      <c r="C403" s="177"/>
      <c r="D403" s="177"/>
      <c r="E403" s="178"/>
      <c r="F403" s="178"/>
    </row>
    <row r="404" spans="1:6">
      <c r="A404" s="179"/>
      <c r="B404" s="180"/>
      <c r="C404" s="181"/>
      <c r="D404" s="181"/>
      <c r="E404" s="182"/>
      <c r="F404" s="182"/>
    </row>
    <row r="405" spans="1:6">
      <c r="A405" s="162"/>
      <c r="B405" s="163"/>
      <c r="C405" s="131"/>
      <c r="D405" s="131"/>
      <c r="E405" s="61"/>
      <c r="F405" s="165"/>
    </row>
    <row r="406" spans="1:6">
      <c r="A406" s="162"/>
      <c r="B406" s="166" t="s">
        <v>161</v>
      </c>
      <c r="C406" s="131"/>
      <c r="D406" s="131"/>
      <c r="E406" s="61"/>
      <c r="F406" s="165"/>
    </row>
    <row r="407" spans="1:6">
      <c r="A407" s="162"/>
      <c r="B407" s="166"/>
      <c r="C407" s="131"/>
      <c r="D407" s="131"/>
      <c r="E407" s="61"/>
      <c r="F407" s="165"/>
    </row>
    <row r="408" spans="1:6">
      <c r="A408" s="162"/>
      <c r="B408" s="163" t="s">
        <v>162</v>
      </c>
      <c r="C408" s="131"/>
      <c r="D408" s="131"/>
      <c r="E408" s="61"/>
      <c r="F408" s="165">
        <f>F107</f>
        <v>0</v>
      </c>
    </row>
    <row r="409" spans="1:6">
      <c r="A409" s="162"/>
      <c r="B409" s="163"/>
      <c r="C409" s="131"/>
      <c r="D409" s="131"/>
      <c r="E409" s="61"/>
      <c r="F409" s="165"/>
    </row>
    <row r="410" spans="1:6">
      <c r="A410" s="162"/>
      <c r="B410" s="163" t="s">
        <v>163</v>
      </c>
      <c r="C410" s="131"/>
      <c r="D410" s="131"/>
      <c r="E410" s="61"/>
      <c r="F410" s="165">
        <f>F137</f>
        <v>0</v>
      </c>
    </row>
    <row r="411" spans="1:6">
      <c r="A411" s="162"/>
      <c r="B411" s="163"/>
      <c r="C411" s="131"/>
      <c r="D411" s="131"/>
      <c r="E411" s="61"/>
      <c r="F411" s="165"/>
    </row>
    <row r="412" spans="1:6">
      <c r="A412" s="162"/>
      <c r="B412" s="163" t="s">
        <v>164</v>
      </c>
      <c r="C412" s="131"/>
      <c r="D412" s="131"/>
      <c r="E412" s="61"/>
      <c r="F412" s="165">
        <f>F260</f>
        <v>0</v>
      </c>
    </row>
    <row r="413" spans="1:6">
      <c r="A413" s="162"/>
      <c r="B413" s="163"/>
      <c r="C413" s="131"/>
      <c r="D413" s="131"/>
      <c r="E413" s="61"/>
      <c r="F413" s="165"/>
    </row>
    <row r="414" spans="1:6">
      <c r="A414" s="162"/>
      <c r="B414" s="163" t="s">
        <v>71</v>
      </c>
      <c r="C414" s="131"/>
      <c r="D414" s="131"/>
      <c r="E414" s="61"/>
      <c r="F414" s="165">
        <f>F302</f>
        <v>0</v>
      </c>
    </row>
    <row r="415" spans="1:6">
      <c r="A415" s="162"/>
      <c r="B415" s="163"/>
      <c r="C415" s="131"/>
      <c r="D415" s="131"/>
      <c r="E415" s="61"/>
      <c r="F415" s="165"/>
    </row>
    <row r="416" spans="1:6">
      <c r="A416" s="162"/>
      <c r="B416" s="163" t="s">
        <v>72</v>
      </c>
      <c r="C416" s="131"/>
      <c r="D416" s="131"/>
      <c r="E416" s="61"/>
      <c r="F416" s="165">
        <f>F337</f>
        <v>0</v>
      </c>
    </row>
    <row r="417" spans="1:6">
      <c r="A417" s="162"/>
      <c r="B417" s="163"/>
      <c r="C417" s="131"/>
      <c r="D417" s="131"/>
      <c r="E417" s="61"/>
      <c r="F417" s="165"/>
    </row>
    <row r="418" spans="1:6">
      <c r="A418" s="162"/>
      <c r="B418" s="163" t="s">
        <v>73</v>
      </c>
      <c r="C418" s="131"/>
      <c r="D418" s="131"/>
      <c r="E418" s="61"/>
      <c r="F418" s="165">
        <f>F376</f>
        <v>0</v>
      </c>
    </row>
    <row r="419" spans="1:6">
      <c r="A419" s="162"/>
      <c r="B419" s="163"/>
      <c r="C419" s="131"/>
      <c r="D419" s="131"/>
      <c r="E419" s="61"/>
      <c r="F419" s="165"/>
    </row>
    <row r="420" spans="1:6">
      <c r="A420" s="162"/>
      <c r="B420" s="163" t="s">
        <v>165</v>
      </c>
      <c r="C420" s="131"/>
      <c r="D420" s="131"/>
      <c r="E420" s="61"/>
      <c r="F420" s="165">
        <f>F402</f>
        <v>0</v>
      </c>
    </row>
    <row r="421" spans="1:6">
      <c r="A421" s="162"/>
      <c r="B421" s="163"/>
      <c r="C421" s="131"/>
      <c r="D421" s="131"/>
      <c r="E421" s="61"/>
      <c r="F421" s="165"/>
    </row>
    <row r="422" spans="1:6">
      <c r="A422" s="162"/>
      <c r="B422" s="163"/>
      <c r="C422" s="131"/>
      <c r="D422" s="131"/>
      <c r="E422" s="61"/>
      <c r="F422" s="165"/>
    </row>
    <row r="423" spans="1:6">
      <c r="A423" s="162"/>
      <c r="B423" s="163"/>
      <c r="C423" s="131"/>
      <c r="D423" s="131"/>
      <c r="E423" s="61"/>
      <c r="F423" s="165"/>
    </row>
    <row r="424" spans="1:6">
      <c r="A424" s="162"/>
      <c r="B424" s="163"/>
      <c r="C424" s="131"/>
      <c r="D424" s="131"/>
      <c r="E424" s="61"/>
      <c r="F424" s="165"/>
    </row>
    <row r="425" spans="1:6">
      <c r="A425" s="162"/>
      <c r="B425" s="163"/>
      <c r="C425" s="131"/>
      <c r="D425" s="131"/>
      <c r="E425" s="61"/>
      <c r="F425" s="165"/>
    </row>
    <row r="426" spans="1:6">
      <c r="A426" s="162"/>
      <c r="B426" s="163"/>
      <c r="C426" s="131"/>
      <c r="D426" s="131"/>
      <c r="E426" s="61"/>
      <c r="F426" s="165"/>
    </row>
    <row r="427" spans="1:6">
      <c r="A427" s="162"/>
      <c r="B427" s="163"/>
      <c r="C427" s="131"/>
      <c r="D427" s="131"/>
      <c r="E427" s="61"/>
      <c r="F427" s="165"/>
    </row>
    <row r="428" spans="1:6">
      <c r="A428" s="162"/>
      <c r="B428" s="163"/>
      <c r="C428" s="131"/>
      <c r="D428" s="131"/>
      <c r="E428" s="61"/>
      <c r="F428" s="165"/>
    </row>
    <row r="429" spans="1:6">
      <c r="A429" s="162"/>
      <c r="B429" s="163"/>
      <c r="C429" s="131"/>
      <c r="D429" s="131"/>
      <c r="E429" s="61"/>
      <c r="F429" s="165"/>
    </row>
    <row r="430" spans="1:6">
      <c r="A430" s="162"/>
      <c r="B430" s="163"/>
      <c r="C430" s="131"/>
      <c r="D430" s="131"/>
      <c r="E430" s="61"/>
      <c r="F430" s="165"/>
    </row>
    <row r="431" spans="1:6">
      <c r="A431" s="162"/>
      <c r="B431" s="163"/>
      <c r="C431" s="131"/>
      <c r="D431" s="131"/>
      <c r="E431" s="61"/>
      <c r="F431" s="165"/>
    </row>
    <row r="432" spans="1:6">
      <c r="A432" s="162"/>
      <c r="B432" s="163"/>
      <c r="C432" s="131"/>
      <c r="D432" s="131"/>
      <c r="E432" s="164"/>
      <c r="F432" s="165"/>
    </row>
    <row r="433" spans="1:6">
      <c r="A433" s="162"/>
      <c r="B433" s="163"/>
      <c r="C433" s="131"/>
      <c r="D433" s="131"/>
      <c r="E433" s="164"/>
      <c r="F433" s="165"/>
    </row>
    <row r="434" spans="1:6">
      <c r="A434" s="162"/>
      <c r="B434" s="163"/>
      <c r="C434" s="131"/>
      <c r="D434" s="131"/>
      <c r="E434" s="164"/>
      <c r="F434" s="165"/>
    </row>
    <row r="435" spans="1:6">
      <c r="A435" s="162"/>
      <c r="B435" s="163"/>
      <c r="C435" s="131"/>
      <c r="D435" s="131"/>
      <c r="E435" s="164"/>
      <c r="F435" s="165"/>
    </row>
    <row r="436" spans="1:6">
      <c r="A436" s="162"/>
      <c r="B436" s="163"/>
      <c r="C436" s="131"/>
      <c r="D436" s="131"/>
      <c r="E436" s="164"/>
      <c r="F436" s="165"/>
    </row>
    <row r="437" spans="1:6">
      <c r="A437" s="162"/>
      <c r="B437" s="163"/>
      <c r="C437" s="131"/>
      <c r="D437" s="131"/>
      <c r="E437" s="164"/>
      <c r="F437" s="165"/>
    </row>
    <row r="438" spans="1:6">
      <c r="A438" s="162"/>
      <c r="B438" s="163"/>
      <c r="C438" s="131"/>
      <c r="D438" s="131"/>
      <c r="E438" s="164"/>
      <c r="F438" s="165"/>
    </row>
    <row r="439" spans="1:6">
      <c r="A439" s="162"/>
      <c r="B439" s="163"/>
      <c r="C439" s="131"/>
      <c r="D439" s="131"/>
      <c r="E439" s="164"/>
      <c r="F439" s="165"/>
    </row>
    <row r="440" spans="1:6">
      <c r="A440" s="162"/>
      <c r="B440" s="163"/>
      <c r="C440" s="131"/>
      <c r="D440" s="131"/>
      <c r="E440" s="164"/>
      <c r="F440" s="165"/>
    </row>
    <row r="441" spans="1:6">
      <c r="A441" s="162"/>
      <c r="B441" s="163"/>
      <c r="C441" s="131"/>
      <c r="D441" s="131"/>
      <c r="E441" s="164"/>
      <c r="F441" s="165"/>
    </row>
    <row r="442" spans="1:6" s="196" customFormat="1" ht="27.6" customHeight="1">
      <c r="A442" s="194"/>
      <c r="B442" s="502" t="s">
        <v>74</v>
      </c>
      <c r="C442" s="503"/>
      <c r="D442" s="504"/>
      <c r="E442" s="195"/>
      <c r="F442" s="195">
        <f>SUM(F405:F441)</f>
        <v>0</v>
      </c>
    </row>
    <row r="443" spans="1:6">
      <c r="A443" s="189"/>
      <c r="B443" s="205"/>
      <c r="C443" s="230"/>
      <c r="D443" s="230"/>
      <c r="E443" s="231"/>
      <c r="F443" s="231"/>
    </row>
    <row r="444" spans="1:6">
      <c r="B444" s="232"/>
      <c r="C444" s="161"/>
      <c r="D444" s="161"/>
      <c r="E444" s="233"/>
      <c r="F444" s="233"/>
    </row>
    <row r="445" spans="1:6">
      <c r="B445" s="232"/>
      <c r="C445" s="161"/>
      <c r="D445" s="161"/>
      <c r="E445" s="233"/>
      <c r="F445" s="233"/>
    </row>
    <row r="446" spans="1:6">
      <c r="B446" s="232"/>
      <c r="D446" s="161"/>
      <c r="E446" s="161"/>
      <c r="F446" s="161"/>
    </row>
    <row r="447" spans="1:6">
      <c r="D447" s="161"/>
      <c r="E447" s="161"/>
      <c r="F447" s="161"/>
    </row>
  </sheetData>
  <sheetProtection algorithmName="SHA-512" hashValue="HXm9VYZN5y1lpCwVfjqU2HuxzS9elJhBWVuVYkUudEAngm3GWQazGI6iFC6ZPO3ljLLsB7ckk2FSPq9Yl0L7ag==" saltValue="XJodSWiOahVDQ5q40i/Wjg==" spinCount="100000" sheet="1"/>
  <mergeCells count="10">
    <mergeCell ref="A2:E2"/>
    <mergeCell ref="A4:F4"/>
    <mergeCell ref="B107:E107"/>
    <mergeCell ref="B402:E402"/>
    <mergeCell ref="B442:D442"/>
    <mergeCell ref="B260:E260"/>
    <mergeCell ref="B302:E302"/>
    <mergeCell ref="B337:E337"/>
    <mergeCell ref="B376:E376"/>
    <mergeCell ref="B137:E137"/>
  </mergeCells>
  <printOptions horizontalCentered="1"/>
  <pageMargins left="0.7" right="0.7" top="0.75" bottom="0.75" header="0.3" footer="0.3"/>
  <pageSetup fitToHeight="0" orientation="portrait" r:id="rId1"/>
  <ignoredErrors>
    <ignoredError sqref="F5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2"/>
  <sheetViews>
    <sheetView tabSelected="1" view="pageBreakPreview" topLeftCell="A126" zoomScale="120" zoomScaleNormal="100" zoomScaleSheetLayoutView="120" workbookViewId="0">
      <selection activeCell="D132" sqref="D132:E132"/>
    </sheetView>
  </sheetViews>
  <sheetFormatPr defaultColWidth="8.85546875" defaultRowHeight="12.75"/>
  <cols>
    <col min="1" max="1" width="7.5703125" style="238" customWidth="1"/>
    <col min="2" max="2" width="45.85546875" style="238" customWidth="1"/>
    <col min="3" max="3" width="7.140625" style="238" customWidth="1"/>
    <col min="4" max="4" width="6.140625" style="238" customWidth="1"/>
    <col min="5" max="5" width="9.140625" style="238" customWidth="1"/>
    <col min="6" max="6" width="14.140625" style="238" customWidth="1"/>
    <col min="7" max="16384" width="8.85546875" style="238"/>
  </cols>
  <sheetData>
    <row r="1" spans="1:11" ht="12.95" customHeight="1">
      <c r="A1" s="237" t="s">
        <v>209</v>
      </c>
      <c r="B1" s="237"/>
      <c r="C1" s="237"/>
      <c r="D1" s="237"/>
      <c r="E1" s="237"/>
      <c r="F1" s="237"/>
    </row>
    <row r="2" spans="1:11">
      <c r="A2" s="500" t="s">
        <v>371</v>
      </c>
      <c r="B2" s="500"/>
      <c r="C2" s="500"/>
      <c r="D2" s="500"/>
      <c r="E2" s="500"/>
      <c r="F2" s="237"/>
    </row>
    <row r="3" spans="1:11">
      <c r="A3" s="237" t="s">
        <v>210</v>
      </c>
      <c r="B3" s="237"/>
      <c r="C3" s="237"/>
      <c r="D3" s="237"/>
      <c r="E3" s="237"/>
      <c r="F3" s="237"/>
    </row>
    <row r="4" spans="1:11">
      <c r="A4" s="508" t="s">
        <v>242</v>
      </c>
      <c r="B4" s="508"/>
      <c r="C4" s="508"/>
      <c r="D4" s="508"/>
      <c r="E4" s="508"/>
      <c r="F4" s="508"/>
    </row>
    <row r="5" spans="1:11" s="241" customFormat="1">
      <c r="A5" s="239" t="s">
        <v>1</v>
      </c>
      <c r="B5" s="239" t="s">
        <v>2</v>
      </c>
      <c r="C5" s="239" t="s">
        <v>3</v>
      </c>
      <c r="D5" s="240" t="s">
        <v>4</v>
      </c>
      <c r="E5" s="239" t="s">
        <v>5</v>
      </c>
      <c r="F5" s="239" t="s">
        <v>6</v>
      </c>
    </row>
    <row r="6" spans="1:11">
      <c r="A6" s="242"/>
      <c r="B6" s="243"/>
      <c r="C6" s="242"/>
      <c r="D6" s="242"/>
      <c r="E6" s="68"/>
      <c r="F6" s="244"/>
    </row>
    <row r="7" spans="1:11">
      <c r="A7" s="245"/>
      <c r="B7" s="246" t="s">
        <v>300</v>
      </c>
      <c r="C7" s="245"/>
      <c r="D7" s="245"/>
      <c r="E7" s="69"/>
      <c r="F7" s="247"/>
    </row>
    <row r="8" spans="1:11">
      <c r="A8" s="245"/>
      <c r="B8" s="248"/>
      <c r="C8" s="249"/>
      <c r="D8" s="249"/>
      <c r="E8" s="69"/>
      <c r="F8" s="247"/>
    </row>
    <row r="9" spans="1:11" ht="51">
      <c r="A9" s="245"/>
      <c r="B9" s="250" t="s">
        <v>243</v>
      </c>
      <c r="C9" s="249"/>
      <c r="D9" s="249"/>
      <c r="E9" s="70"/>
      <c r="F9" s="247"/>
    </row>
    <row r="10" spans="1:11">
      <c r="A10" s="245"/>
      <c r="B10" s="252"/>
      <c r="C10" s="249"/>
      <c r="D10" s="249"/>
      <c r="E10" s="69"/>
      <c r="F10" s="247"/>
    </row>
    <row r="11" spans="1:11">
      <c r="A11" s="245"/>
      <c r="B11" s="253" t="s">
        <v>244</v>
      </c>
      <c r="C11" s="249"/>
      <c r="D11" s="249"/>
      <c r="E11" s="69"/>
      <c r="F11" s="247"/>
    </row>
    <row r="12" spans="1:11">
      <c r="A12" s="245"/>
      <c r="B12" s="252"/>
      <c r="C12" s="249"/>
      <c r="D12" s="249"/>
      <c r="E12" s="69"/>
      <c r="F12" s="247"/>
    </row>
    <row r="13" spans="1:11" ht="97.5" customHeight="1">
      <c r="A13" s="245"/>
      <c r="B13" s="248" t="s">
        <v>245</v>
      </c>
      <c r="C13" s="249"/>
      <c r="D13" s="249"/>
      <c r="E13" s="69"/>
      <c r="F13" s="247"/>
    </row>
    <row r="14" spans="1:11">
      <c r="A14" s="245"/>
      <c r="B14" s="252"/>
      <c r="C14" s="249"/>
      <c r="D14" s="249"/>
      <c r="E14" s="69"/>
      <c r="F14" s="247"/>
    </row>
    <row r="15" spans="1:11">
      <c r="A15" s="245"/>
      <c r="B15" s="248" t="s">
        <v>246</v>
      </c>
      <c r="C15" s="254" t="s">
        <v>58</v>
      </c>
      <c r="D15" s="254">
        <v>1</v>
      </c>
      <c r="E15" s="69"/>
      <c r="F15" s="247">
        <f>E15*D15</f>
        <v>0</v>
      </c>
    </row>
    <row r="16" spans="1:11" ht="17.25">
      <c r="A16" s="245"/>
      <c r="B16" s="255"/>
      <c r="C16" s="254"/>
      <c r="D16" s="256"/>
      <c r="E16" s="71"/>
      <c r="F16" s="257"/>
      <c r="G16" s="258"/>
      <c r="H16" s="258"/>
      <c r="I16" s="258"/>
      <c r="J16" s="258"/>
      <c r="K16" s="258"/>
    </row>
    <row r="17" spans="1:6" ht="25.5">
      <c r="A17" s="245"/>
      <c r="B17" s="248" t="s">
        <v>331</v>
      </c>
      <c r="C17" s="254" t="s">
        <v>58</v>
      </c>
      <c r="D17" s="254">
        <v>3</v>
      </c>
      <c r="E17" s="69"/>
      <c r="F17" s="247">
        <f>E17*D17</f>
        <v>0</v>
      </c>
    </row>
    <row r="18" spans="1:6">
      <c r="A18" s="245"/>
      <c r="B18" s="255"/>
      <c r="C18" s="254"/>
      <c r="D18" s="254"/>
      <c r="E18" s="69"/>
      <c r="F18" s="247"/>
    </row>
    <row r="19" spans="1:6">
      <c r="A19" s="245"/>
      <c r="B19" s="248" t="s">
        <v>338</v>
      </c>
      <c r="C19" s="254" t="s">
        <v>58</v>
      </c>
      <c r="D19" s="254">
        <v>1</v>
      </c>
      <c r="E19" s="69"/>
      <c r="F19" s="247">
        <f>E19*D19</f>
        <v>0</v>
      </c>
    </row>
    <row r="20" spans="1:6">
      <c r="A20" s="245"/>
      <c r="B20" s="255"/>
      <c r="C20" s="254"/>
      <c r="D20" s="254"/>
      <c r="E20" s="69"/>
      <c r="F20" s="247"/>
    </row>
    <row r="21" spans="1:6" s="260" customFormat="1">
      <c r="A21" s="259"/>
      <c r="B21" s="255" t="s">
        <v>247</v>
      </c>
      <c r="C21" s="254" t="s">
        <v>58</v>
      </c>
      <c r="D21" s="254">
        <v>3</v>
      </c>
      <c r="E21" s="70"/>
      <c r="F21" s="251">
        <f>E21*D21</f>
        <v>0</v>
      </c>
    </row>
    <row r="22" spans="1:6">
      <c r="A22" s="245"/>
      <c r="B22" s="255"/>
      <c r="C22" s="254"/>
      <c r="D22" s="254"/>
      <c r="E22" s="69"/>
      <c r="F22" s="247"/>
    </row>
    <row r="23" spans="1:6" s="260" customFormat="1">
      <c r="A23" s="259"/>
      <c r="B23" s="255" t="s">
        <v>248</v>
      </c>
      <c r="C23" s="254" t="s">
        <v>58</v>
      </c>
      <c r="D23" s="254">
        <v>1</v>
      </c>
      <c r="E23" s="70"/>
      <c r="F23" s="251">
        <f>E23*D23</f>
        <v>0</v>
      </c>
    </row>
    <row r="24" spans="1:6">
      <c r="A24" s="245"/>
      <c r="B24" s="255"/>
      <c r="C24" s="254"/>
      <c r="D24" s="254"/>
      <c r="E24" s="69"/>
      <c r="F24" s="247"/>
    </row>
    <row r="25" spans="1:6">
      <c r="A25" s="245"/>
      <c r="B25" s="261" t="s">
        <v>249</v>
      </c>
      <c r="C25" s="254"/>
      <c r="D25" s="254"/>
      <c r="E25" s="69"/>
      <c r="F25" s="247"/>
    </row>
    <row r="26" spans="1:6">
      <c r="A26" s="245"/>
      <c r="B26" s="255"/>
      <c r="C26" s="254"/>
      <c r="D26" s="254"/>
      <c r="E26" s="69"/>
      <c r="F26" s="247"/>
    </row>
    <row r="27" spans="1:6" ht="25.5">
      <c r="A27" s="245"/>
      <c r="B27" s="248" t="s">
        <v>250</v>
      </c>
      <c r="C27" s="249"/>
      <c r="D27" s="249"/>
      <c r="E27" s="69"/>
      <c r="F27" s="247"/>
    </row>
    <row r="28" spans="1:6">
      <c r="A28" s="245"/>
      <c r="B28" s="255"/>
      <c r="C28" s="249"/>
      <c r="D28" s="249"/>
      <c r="E28" s="69"/>
      <c r="F28" s="247"/>
    </row>
    <row r="29" spans="1:6">
      <c r="A29" s="245"/>
      <c r="B29" s="255" t="s">
        <v>251</v>
      </c>
      <c r="C29" s="249"/>
      <c r="D29" s="249"/>
      <c r="E29" s="69"/>
      <c r="F29" s="247"/>
    </row>
    <row r="30" spans="1:6">
      <c r="A30" s="245"/>
      <c r="B30" s="255"/>
      <c r="C30" s="249"/>
      <c r="D30" s="249"/>
      <c r="E30" s="69"/>
      <c r="F30" s="247"/>
    </row>
    <row r="31" spans="1:6">
      <c r="A31" s="245"/>
      <c r="B31" s="248" t="s">
        <v>252</v>
      </c>
      <c r="C31" s="249" t="s">
        <v>70</v>
      </c>
      <c r="D31" s="262">
        <v>30</v>
      </c>
      <c r="E31" s="69"/>
      <c r="F31" s="247">
        <f t="shared" ref="F31:F33" si="0">E31*D31</f>
        <v>0</v>
      </c>
    </row>
    <row r="32" spans="1:6">
      <c r="A32" s="245"/>
      <c r="B32" s="255"/>
      <c r="C32" s="249"/>
      <c r="D32" s="262"/>
      <c r="E32" s="69"/>
      <c r="F32" s="247"/>
    </row>
    <row r="33" spans="1:11" s="260" customFormat="1">
      <c r="A33" s="259"/>
      <c r="B33" s="255" t="s">
        <v>253</v>
      </c>
      <c r="C33" s="249" t="s">
        <v>70</v>
      </c>
      <c r="D33" s="263">
        <v>150</v>
      </c>
      <c r="E33" s="70"/>
      <c r="F33" s="251">
        <f t="shared" si="0"/>
        <v>0</v>
      </c>
    </row>
    <row r="34" spans="1:11" s="260" customFormat="1">
      <c r="A34" s="259"/>
      <c r="B34" s="255"/>
      <c r="C34" s="249"/>
      <c r="D34" s="263"/>
      <c r="E34" s="70"/>
      <c r="F34" s="251"/>
    </row>
    <row r="35" spans="1:11" s="260" customFormat="1">
      <c r="A35" s="259"/>
      <c r="B35" s="255" t="s">
        <v>254</v>
      </c>
      <c r="C35" s="249" t="s">
        <v>70</v>
      </c>
      <c r="D35" s="263">
        <v>15</v>
      </c>
      <c r="E35" s="70"/>
      <c r="F35" s="251">
        <f>E35*D35</f>
        <v>0</v>
      </c>
    </row>
    <row r="36" spans="1:11">
      <c r="A36" s="245"/>
      <c r="B36" s="248"/>
      <c r="C36" s="249"/>
      <c r="D36" s="264"/>
      <c r="E36" s="72"/>
      <c r="F36" s="265"/>
      <c r="G36" s="266"/>
      <c r="H36" s="266"/>
      <c r="I36" s="266"/>
      <c r="J36" s="266"/>
      <c r="K36" s="266"/>
    </row>
    <row r="37" spans="1:11">
      <c r="A37" s="245"/>
      <c r="B37" s="248"/>
      <c r="C37" s="249"/>
      <c r="D37" s="264"/>
      <c r="E37" s="72"/>
      <c r="F37" s="265"/>
      <c r="G37" s="266"/>
      <c r="H37" s="266"/>
      <c r="I37" s="266"/>
      <c r="J37" s="266"/>
      <c r="K37" s="266"/>
    </row>
    <row r="38" spans="1:11">
      <c r="A38" s="245"/>
      <c r="B38" s="248"/>
      <c r="C38" s="249"/>
      <c r="D38" s="264"/>
      <c r="E38" s="72"/>
      <c r="F38" s="265"/>
      <c r="G38" s="266"/>
      <c r="H38" s="266"/>
      <c r="I38" s="266"/>
      <c r="J38" s="266"/>
      <c r="K38" s="266"/>
    </row>
    <row r="39" spans="1:11">
      <c r="A39" s="245"/>
      <c r="B39" s="267" t="s">
        <v>130</v>
      </c>
      <c r="C39" s="245"/>
      <c r="D39" s="242"/>
      <c r="E39" s="73"/>
      <c r="F39" s="268">
        <f>SUM(F7:F37)</f>
        <v>0</v>
      </c>
      <c r="G39" s="266"/>
      <c r="H39" s="266"/>
      <c r="I39" s="266"/>
      <c r="J39" s="266"/>
      <c r="K39" s="266"/>
    </row>
    <row r="40" spans="1:11">
      <c r="A40" s="269"/>
      <c r="B40" s="270"/>
      <c r="C40" s="269"/>
      <c r="D40" s="271"/>
      <c r="E40" s="75"/>
      <c r="F40" s="272"/>
      <c r="G40" s="266"/>
      <c r="H40" s="266"/>
      <c r="I40" s="266"/>
      <c r="J40" s="266"/>
      <c r="K40" s="266"/>
    </row>
    <row r="41" spans="1:11">
      <c r="A41" s="273"/>
      <c r="B41" s="274"/>
      <c r="C41" s="273"/>
      <c r="D41" s="275"/>
      <c r="E41" s="76"/>
      <c r="F41" s="276"/>
      <c r="G41" s="266"/>
      <c r="H41" s="266"/>
      <c r="I41" s="266"/>
      <c r="J41" s="266"/>
      <c r="K41" s="266"/>
    </row>
    <row r="42" spans="1:11">
      <c r="A42" s="277"/>
      <c r="B42" s="278" t="s">
        <v>131</v>
      </c>
      <c r="C42" s="277"/>
      <c r="D42" s="279"/>
      <c r="E42" s="77"/>
      <c r="F42" s="280">
        <f>F39</f>
        <v>0</v>
      </c>
      <c r="G42" s="266"/>
      <c r="H42" s="266"/>
      <c r="I42" s="266"/>
      <c r="J42" s="266"/>
      <c r="K42" s="266"/>
    </row>
    <row r="43" spans="1:11">
      <c r="A43" s="245"/>
      <c r="B43" s="248"/>
      <c r="C43" s="249"/>
      <c r="D43" s="264"/>
      <c r="E43" s="72"/>
      <c r="F43" s="265"/>
      <c r="G43" s="266"/>
      <c r="H43" s="266"/>
      <c r="I43" s="266"/>
      <c r="J43" s="266"/>
      <c r="K43" s="266"/>
    </row>
    <row r="44" spans="1:11">
      <c r="A44" s="245"/>
      <c r="B44" s="281" t="s">
        <v>255</v>
      </c>
      <c r="C44" s="282"/>
      <c r="D44" s="242"/>
      <c r="E44" s="74"/>
      <c r="F44" s="247"/>
    </row>
    <row r="45" spans="1:11" s="260" customFormat="1" ht="25.5">
      <c r="A45" s="259"/>
      <c r="B45" s="283" t="s">
        <v>256</v>
      </c>
      <c r="C45" s="254" t="s">
        <v>58</v>
      </c>
      <c r="D45" s="249">
        <v>3</v>
      </c>
      <c r="E45" s="98"/>
      <c r="F45" s="251">
        <f>E45*D45</f>
        <v>0</v>
      </c>
    </row>
    <row r="46" spans="1:11">
      <c r="A46" s="245"/>
      <c r="B46" s="283"/>
      <c r="C46" s="282"/>
      <c r="D46" s="242"/>
      <c r="E46" s="74"/>
      <c r="F46" s="247"/>
    </row>
    <row r="47" spans="1:11">
      <c r="A47" s="245"/>
      <c r="B47" s="261" t="s">
        <v>257</v>
      </c>
      <c r="C47" s="282"/>
      <c r="D47" s="284"/>
      <c r="E47" s="74"/>
      <c r="F47" s="247"/>
    </row>
    <row r="48" spans="1:11">
      <c r="A48" s="245"/>
      <c r="B48" s="285"/>
      <c r="C48" s="282"/>
      <c r="D48" s="284"/>
      <c r="E48" s="74"/>
      <c r="F48" s="247"/>
    </row>
    <row r="49" spans="1:6">
      <c r="A49" s="245"/>
      <c r="B49" s="261" t="s">
        <v>258</v>
      </c>
      <c r="C49" s="282"/>
      <c r="D49" s="284"/>
      <c r="E49" s="74"/>
      <c r="F49" s="247"/>
    </row>
    <row r="50" spans="1:6">
      <c r="A50" s="245"/>
      <c r="B50" s="255"/>
      <c r="C50" s="282"/>
      <c r="D50" s="284"/>
      <c r="E50" s="74"/>
      <c r="F50" s="247"/>
    </row>
    <row r="51" spans="1:6">
      <c r="A51" s="245"/>
      <c r="B51" s="255" t="s">
        <v>259</v>
      </c>
      <c r="C51" s="282" t="s">
        <v>58</v>
      </c>
      <c r="D51" s="284">
        <v>1</v>
      </c>
      <c r="E51" s="74"/>
      <c r="F51" s="247">
        <f>E51*D51</f>
        <v>0</v>
      </c>
    </row>
    <row r="52" spans="1:6">
      <c r="A52" s="245"/>
      <c r="B52" s="255"/>
      <c r="C52" s="282"/>
      <c r="D52" s="284"/>
      <c r="E52" s="74"/>
      <c r="F52" s="247"/>
    </row>
    <row r="53" spans="1:6">
      <c r="A53" s="245"/>
      <c r="B53" s="261" t="s">
        <v>260</v>
      </c>
      <c r="C53" s="282"/>
      <c r="D53" s="284"/>
      <c r="E53" s="74"/>
      <c r="F53" s="247"/>
    </row>
    <row r="54" spans="1:6">
      <c r="A54" s="245"/>
      <c r="B54" s="255"/>
      <c r="C54" s="282"/>
      <c r="D54" s="284"/>
      <c r="E54" s="74"/>
      <c r="F54" s="247"/>
    </row>
    <row r="55" spans="1:6" ht="25.5">
      <c r="A55" s="245"/>
      <c r="B55" s="261" t="s">
        <v>261</v>
      </c>
      <c r="C55" s="282"/>
      <c r="D55" s="284"/>
      <c r="E55" s="74"/>
      <c r="F55" s="247"/>
    </row>
    <row r="56" spans="1:6">
      <c r="A56" s="245"/>
      <c r="B56" s="255"/>
      <c r="C56" s="282"/>
      <c r="D56" s="284"/>
      <c r="E56" s="74"/>
      <c r="F56" s="247"/>
    </row>
    <row r="57" spans="1:6">
      <c r="A57" s="245"/>
      <c r="B57" s="255" t="s">
        <v>262</v>
      </c>
      <c r="C57" s="282" t="s">
        <v>58</v>
      </c>
      <c r="D57" s="284">
        <v>10</v>
      </c>
      <c r="E57" s="74"/>
      <c r="F57" s="247">
        <f>E57*D57</f>
        <v>0</v>
      </c>
    </row>
    <row r="58" spans="1:6">
      <c r="A58" s="245"/>
      <c r="B58" s="255"/>
      <c r="C58" s="282"/>
      <c r="D58" s="284"/>
      <c r="E58" s="74"/>
      <c r="F58" s="247"/>
    </row>
    <row r="59" spans="1:6">
      <c r="A59" s="245"/>
      <c r="B59" s="255" t="s">
        <v>263</v>
      </c>
      <c r="C59" s="282" t="s">
        <v>58</v>
      </c>
      <c r="D59" s="284">
        <v>3</v>
      </c>
      <c r="E59" s="74"/>
      <c r="F59" s="247">
        <f t="shared" ref="F59:F67" si="1">E59*D59</f>
        <v>0</v>
      </c>
    </row>
    <row r="60" spans="1:6">
      <c r="A60" s="245"/>
      <c r="B60" s="283"/>
      <c r="C60" s="282"/>
      <c r="D60" s="284"/>
      <c r="E60" s="74"/>
      <c r="F60" s="247"/>
    </row>
    <row r="61" spans="1:6">
      <c r="A61" s="245"/>
      <c r="B61" s="283" t="s">
        <v>264</v>
      </c>
      <c r="C61" s="282" t="s">
        <v>58</v>
      </c>
      <c r="D61" s="284">
        <v>3</v>
      </c>
      <c r="E61" s="74"/>
      <c r="F61" s="247">
        <f t="shared" si="1"/>
        <v>0</v>
      </c>
    </row>
    <row r="62" spans="1:6">
      <c r="A62" s="245"/>
      <c r="B62" s="283"/>
      <c r="C62" s="282"/>
      <c r="D62" s="284"/>
      <c r="E62" s="74"/>
      <c r="F62" s="247"/>
    </row>
    <row r="63" spans="1:6">
      <c r="A63" s="245"/>
      <c r="B63" s="283" t="s">
        <v>265</v>
      </c>
      <c r="C63" s="282" t="s">
        <v>58</v>
      </c>
      <c r="D63" s="284">
        <v>24</v>
      </c>
      <c r="E63" s="74"/>
      <c r="F63" s="247">
        <f t="shared" si="1"/>
        <v>0</v>
      </c>
    </row>
    <row r="64" spans="1:6">
      <c r="A64" s="245"/>
      <c r="B64" s="283"/>
      <c r="C64" s="282"/>
      <c r="D64" s="284"/>
      <c r="E64" s="74"/>
      <c r="F64" s="247"/>
    </row>
    <row r="65" spans="1:6">
      <c r="A65" s="245"/>
      <c r="B65" s="283" t="s">
        <v>266</v>
      </c>
      <c r="C65" s="282" t="s">
        <v>58</v>
      </c>
      <c r="D65" s="284">
        <v>10</v>
      </c>
      <c r="E65" s="74"/>
      <c r="F65" s="247">
        <f t="shared" si="1"/>
        <v>0</v>
      </c>
    </row>
    <row r="66" spans="1:6">
      <c r="A66" s="245"/>
      <c r="B66" s="283"/>
      <c r="C66" s="282"/>
      <c r="D66" s="284"/>
      <c r="E66" s="74"/>
      <c r="F66" s="247"/>
    </row>
    <row r="67" spans="1:6">
      <c r="A67" s="245"/>
      <c r="B67" s="283" t="s">
        <v>267</v>
      </c>
      <c r="C67" s="282"/>
      <c r="D67" s="284">
        <v>10</v>
      </c>
      <c r="E67" s="74"/>
      <c r="F67" s="247">
        <f t="shared" si="1"/>
        <v>0</v>
      </c>
    </row>
    <row r="68" spans="1:6">
      <c r="A68" s="245"/>
      <c r="B68" s="283"/>
      <c r="C68" s="282"/>
      <c r="D68" s="284"/>
      <c r="E68" s="74"/>
      <c r="F68" s="247"/>
    </row>
    <row r="69" spans="1:6">
      <c r="A69" s="245"/>
      <c r="B69" s="281" t="s">
        <v>268</v>
      </c>
      <c r="C69" s="282"/>
      <c r="D69" s="284"/>
      <c r="E69" s="74"/>
      <c r="F69" s="247"/>
    </row>
    <row r="70" spans="1:6">
      <c r="A70" s="245"/>
      <c r="B70" s="283"/>
      <c r="C70" s="282"/>
      <c r="D70" s="284"/>
      <c r="E70" s="74"/>
      <c r="F70" s="247"/>
    </row>
    <row r="71" spans="1:6">
      <c r="A71" s="245"/>
      <c r="B71" s="283" t="s">
        <v>269</v>
      </c>
      <c r="C71" s="282" t="s">
        <v>58</v>
      </c>
      <c r="D71" s="284">
        <v>3</v>
      </c>
      <c r="E71" s="74"/>
      <c r="F71" s="247">
        <f>E71*D71</f>
        <v>0</v>
      </c>
    </row>
    <row r="72" spans="1:6">
      <c r="A72" s="245"/>
      <c r="B72" s="283"/>
      <c r="C72" s="282"/>
      <c r="D72" s="284"/>
      <c r="E72" s="74"/>
      <c r="F72" s="247"/>
    </row>
    <row r="73" spans="1:6">
      <c r="A73" s="245"/>
      <c r="B73" s="281" t="s">
        <v>270</v>
      </c>
      <c r="C73" s="282"/>
      <c r="D73" s="284"/>
      <c r="E73" s="74"/>
      <c r="F73" s="247"/>
    </row>
    <row r="74" spans="1:6">
      <c r="A74" s="245"/>
      <c r="B74" s="283"/>
      <c r="C74" s="282"/>
      <c r="D74" s="284"/>
      <c r="E74" s="74"/>
      <c r="F74" s="247"/>
    </row>
    <row r="75" spans="1:6">
      <c r="A75" s="245"/>
      <c r="B75" s="255" t="s">
        <v>262</v>
      </c>
      <c r="C75" s="282" t="s">
        <v>58</v>
      </c>
      <c r="D75" s="284">
        <v>3</v>
      </c>
      <c r="E75" s="74"/>
      <c r="F75" s="247">
        <f>E75*D75</f>
        <v>0</v>
      </c>
    </row>
    <row r="76" spans="1:6">
      <c r="A76" s="245"/>
      <c r="B76" s="255"/>
      <c r="C76" s="282"/>
      <c r="D76" s="284"/>
      <c r="E76" s="74"/>
      <c r="F76" s="247"/>
    </row>
    <row r="77" spans="1:6">
      <c r="A77" s="245"/>
      <c r="B77" s="255"/>
      <c r="C77" s="282"/>
      <c r="D77" s="284"/>
      <c r="E77" s="74"/>
      <c r="F77" s="247"/>
    </row>
    <row r="78" spans="1:6">
      <c r="A78" s="245"/>
      <c r="B78" s="255"/>
      <c r="C78" s="282"/>
      <c r="D78" s="284"/>
      <c r="E78" s="74"/>
      <c r="F78" s="247"/>
    </row>
    <row r="79" spans="1:6">
      <c r="A79" s="245"/>
      <c r="B79" s="255"/>
      <c r="C79" s="282"/>
      <c r="D79" s="284"/>
      <c r="E79" s="74"/>
      <c r="F79" s="247"/>
    </row>
    <row r="80" spans="1:6">
      <c r="A80" s="245"/>
      <c r="B80" s="255"/>
      <c r="C80" s="282"/>
      <c r="D80" s="284"/>
      <c r="E80" s="74"/>
      <c r="F80" s="247"/>
    </row>
    <row r="81" spans="1:6">
      <c r="A81" s="245"/>
      <c r="B81" s="255"/>
      <c r="C81" s="282"/>
      <c r="D81" s="284"/>
      <c r="E81" s="74"/>
      <c r="F81" s="247"/>
    </row>
    <row r="82" spans="1:6">
      <c r="A82" s="245"/>
      <c r="B82" s="283"/>
      <c r="C82" s="282"/>
      <c r="D82" s="284"/>
      <c r="E82" s="74"/>
      <c r="F82" s="247"/>
    </row>
    <row r="83" spans="1:6">
      <c r="A83" s="245"/>
      <c r="B83" s="283"/>
      <c r="C83" s="282"/>
      <c r="D83" s="284"/>
      <c r="E83" s="74"/>
      <c r="F83" s="247"/>
    </row>
    <row r="84" spans="1:6">
      <c r="A84" s="286"/>
      <c r="B84" s="505" t="s">
        <v>271</v>
      </c>
      <c r="C84" s="506"/>
      <c r="D84" s="506"/>
      <c r="E84" s="507"/>
      <c r="F84" s="287">
        <f>SUM(F42:F83)</f>
        <v>0</v>
      </c>
    </row>
    <row r="85" spans="1:6">
      <c r="A85" s="269"/>
      <c r="B85" s="270"/>
      <c r="C85" s="271"/>
      <c r="D85" s="271"/>
      <c r="E85" s="272"/>
      <c r="F85" s="272"/>
    </row>
    <row r="86" spans="1:6">
      <c r="A86" s="273"/>
      <c r="B86" s="274"/>
      <c r="C86" s="275"/>
      <c r="D86" s="275"/>
      <c r="E86" s="276"/>
      <c r="F86" s="276"/>
    </row>
    <row r="87" spans="1:6">
      <c r="A87" s="245"/>
      <c r="B87" s="288"/>
      <c r="C87" s="242"/>
      <c r="D87" s="242"/>
      <c r="E87" s="73"/>
      <c r="F87" s="268"/>
    </row>
    <row r="88" spans="1:6">
      <c r="A88" s="245"/>
      <c r="B88" s="243" t="s">
        <v>272</v>
      </c>
      <c r="C88" s="242"/>
      <c r="D88" s="242"/>
      <c r="E88" s="73"/>
      <c r="F88" s="268"/>
    </row>
    <row r="89" spans="1:6">
      <c r="A89" s="245"/>
      <c r="B89" s="283"/>
      <c r="C89" s="282"/>
      <c r="D89" s="284"/>
      <c r="E89" s="74"/>
      <c r="F89" s="247"/>
    </row>
    <row r="90" spans="1:6">
      <c r="A90" s="245"/>
      <c r="B90" s="261" t="s">
        <v>349</v>
      </c>
      <c r="C90" s="249"/>
      <c r="D90" s="249"/>
      <c r="E90" s="69"/>
      <c r="F90" s="247"/>
    </row>
    <row r="91" spans="1:6">
      <c r="A91" s="245"/>
      <c r="B91" s="255"/>
      <c r="C91" s="249"/>
      <c r="D91" s="249"/>
      <c r="E91" s="69"/>
      <c r="F91" s="247"/>
    </row>
    <row r="92" spans="1:6" ht="51">
      <c r="A92" s="245"/>
      <c r="B92" s="248" t="s">
        <v>273</v>
      </c>
      <c r="C92" s="249"/>
      <c r="D92" s="249"/>
      <c r="E92" s="69"/>
      <c r="F92" s="247"/>
    </row>
    <row r="93" spans="1:6">
      <c r="A93" s="245"/>
      <c r="B93" s="252"/>
      <c r="C93" s="249"/>
      <c r="D93" s="249"/>
      <c r="E93" s="69"/>
      <c r="F93" s="247"/>
    </row>
    <row r="94" spans="1:6" ht="25.5">
      <c r="A94" s="245"/>
      <c r="B94" s="248" t="s">
        <v>274</v>
      </c>
      <c r="C94" s="254" t="s">
        <v>58</v>
      </c>
      <c r="D94" s="254">
        <v>6</v>
      </c>
      <c r="E94" s="69"/>
      <c r="F94" s="247">
        <f>E94*D94</f>
        <v>0</v>
      </c>
    </row>
    <row r="95" spans="1:6">
      <c r="A95" s="245"/>
      <c r="B95" s="255"/>
      <c r="C95" s="254"/>
      <c r="D95" s="254"/>
      <c r="E95" s="69"/>
      <c r="F95" s="247"/>
    </row>
    <row r="96" spans="1:6">
      <c r="A96" s="245"/>
      <c r="B96" s="289" t="s">
        <v>275</v>
      </c>
      <c r="C96" s="254" t="s">
        <v>58</v>
      </c>
      <c r="D96" s="254">
        <v>10</v>
      </c>
      <c r="E96" s="69"/>
      <c r="F96" s="247">
        <f>E96*D96</f>
        <v>0</v>
      </c>
    </row>
    <row r="97" spans="1:6">
      <c r="A97" s="245"/>
      <c r="B97" s="255"/>
      <c r="C97" s="254"/>
      <c r="D97" s="254"/>
      <c r="E97" s="69"/>
      <c r="F97" s="247"/>
    </row>
    <row r="98" spans="1:6">
      <c r="A98" s="245"/>
      <c r="B98" s="289" t="s">
        <v>276</v>
      </c>
      <c r="C98" s="254" t="s">
        <v>58</v>
      </c>
      <c r="D98" s="254">
        <v>20</v>
      </c>
      <c r="E98" s="69"/>
      <c r="F98" s="247">
        <f t="shared" ref="F98:F110" si="2">E98*D98</f>
        <v>0</v>
      </c>
    </row>
    <row r="99" spans="1:6">
      <c r="A99" s="245"/>
      <c r="B99" s="255"/>
      <c r="C99" s="254"/>
      <c r="D99" s="254"/>
      <c r="E99" s="69"/>
      <c r="F99" s="247"/>
    </row>
    <row r="100" spans="1:6" s="260" customFormat="1">
      <c r="A100" s="259"/>
      <c r="B100" s="290" t="s">
        <v>277</v>
      </c>
      <c r="C100" s="254" t="s">
        <v>278</v>
      </c>
      <c r="D100" s="254">
        <v>8</v>
      </c>
      <c r="E100" s="70"/>
      <c r="F100" s="251">
        <f t="shared" si="2"/>
        <v>0</v>
      </c>
    </row>
    <row r="101" spans="1:6">
      <c r="A101" s="245"/>
      <c r="B101" s="255"/>
      <c r="C101" s="254"/>
      <c r="D101" s="254"/>
      <c r="E101" s="69"/>
      <c r="F101" s="247"/>
    </row>
    <row r="102" spans="1:6">
      <c r="A102" s="245"/>
      <c r="B102" s="261" t="s">
        <v>279</v>
      </c>
      <c r="C102" s="254"/>
      <c r="D102" s="254"/>
      <c r="E102" s="69"/>
      <c r="F102" s="247"/>
    </row>
    <row r="103" spans="1:6">
      <c r="A103" s="245"/>
      <c r="B103" s="255"/>
      <c r="C103" s="254"/>
      <c r="D103" s="254"/>
      <c r="E103" s="69"/>
      <c r="F103" s="247"/>
    </row>
    <row r="104" spans="1:6" s="260" customFormat="1" ht="25.5">
      <c r="A104" s="259"/>
      <c r="B104" s="255" t="s">
        <v>327</v>
      </c>
      <c r="C104" s="254" t="s">
        <v>58</v>
      </c>
      <c r="D104" s="254">
        <v>6</v>
      </c>
      <c r="E104" s="70"/>
      <c r="F104" s="251">
        <f t="shared" si="2"/>
        <v>0</v>
      </c>
    </row>
    <row r="105" spans="1:6" s="260" customFormat="1">
      <c r="A105" s="259"/>
      <c r="B105" s="255"/>
      <c r="C105" s="254"/>
      <c r="D105" s="254"/>
      <c r="E105" s="70"/>
      <c r="F105" s="251"/>
    </row>
    <row r="106" spans="1:6" s="260" customFormat="1" ht="25.5">
      <c r="A106" s="259"/>
      <c r="B106" s="255" t="s">
        <v>326</v>
      </c>
      <c r="C106" s="254" t="s">
        <v>58</v>
      </c>
      <c r="D106" s="254">
        <v>2</v>
      </c>
      <c r="E106" s="70"/>
      <c r="F106" s="251">
        <f t="shared" si="2"/>
        <v>0</v>
      </c>
    </row>
    <row r="107" spans="1:6" s="260" customFormat="1">
      <c r="A107" s="259"/>
      <c r="B107" s="255"/>
      <c r="C107" s="254"/>
      <c r="D107" s="254"/>
      <c r="E107" s="70"/>
      <c r="F107" s="251"/>
    </row>
    <row r="108" spans="1:6" s="260" customFormat="1" ht="25.5">
      <c r="A108" s="259"/>
      <c r="B108" s="255" t="s">
        <v>325</v>
      </c>
      <c r="C108" s="254" t="s">
        <v>58</v>
      </c>
      <c r="D108" s="254">
        <v>2</v>
      </c>
      <c r="E108" s="70"/>
      <c r="F108" s="251">
        <f t="shared" si="2"/>
        <v>0</v>
      </c>
    </row>
    <row r="109" spans="1:6" s="260" customFormat="1">
      <c r="A109" s="259"/>
      <c r="B109" s="255"/>
      <c r="C109" s="254"/>
      <c r="D109" s="254"/>
      <c r="E109" s="70"/>
      <c r="F109" s="251"/>
    </row>
    <row r="110" spans="1:6" s="260" customFormat="1" ht="25.5">
      <c r="A110" s="259"/>
      <c r="B110" s="255" t="s">
        <v>280</v>
      </c>
      <c r="C110" s="254" t="s">
        <v>58</v>
      </c>
      <c r="D110" s="254">
        <v>1</v>
      </c>
      <c r="E110" s="70"/>
      <c r="F110" s="251">
        <f t="shared" si="2"/>
        <v>0</v>
      </c>
    </row>
    <row r="111" spans="1:6">
      <c r="A111" s="245"/>
      <c r="B111" s="255"/>
      <c r="C111" s="254"/>
      <c r="D111" s="254"/>
      <c r="E111" s="69"/>
      <c r="F111" s="247"/>
    </row>
    <row r="112" spans="1:6">
      <c r="A112" s="245"/>
      <c r="B112" s="255"/>
      <c r="C112" s="254"/>
      <c r="D112" s="254"/>
      <c r="E112" s="69"/>
      <c r="F112" s="247"/>
    </row>
    <row r="113" spans="1:6">
      <c r="A113" s="245"/>
      <c r="B113" s="255"/>
      <c r="C113" s="254"/>
      <c r="D113" s="254"/>
      <c r="E113" s="69"/>
      <c r="F113" s="247"/>
    </row>
    <row r="114" spans="1:6">
      <c r="A114" s="245"/>
      <c r="B114" s="255"/>
      <c r="C114" s="254"/>
      <c r="D114" s="254"/>
      <c r="E114" s="69"/>
      <c r="F114" s="247"/>
    </row>
    <row r="115" spans="1:6">
      <c r="A115" s="245"/>
      <c r="B115" s="255"/>
      <c r="C115" s="254"/>
      <c r="D115" s="254"/>
      <c r="E115" s="69"/>
      <c r="F115" s="247"/>
    </row>
    <row r="116" spans="1:6">
      <c r="A116" s="245"/>
      <c r="B116" s="255"/>
      <c r="C116" s="254"/>
      <c r="D116" s="254"/>
      <c r="E116" s="69"/>
      <c r="F116" s="247"/>
    </row>
    <row r="117" spans="1:6">
      <c r="A117" s="245"/>
      <c r="B117" s="255"/>
      <c r="C117" s="254"/>
      <c r="D117" s="254"/>
      <c r="E117" s="69"/>
      <c r="F117" s="247"/>
    </row>
    <row r="118" spans="1:6">
      <c r="A118" s="245"/>
      <c r="B118" s="255"/>
      <c r="C118" s="254"/>
      <c r="D118" s="254"/>
      <c r="E118" s="69"/>
      <c r="F118" s="247"/>
    </row>
    <row r="119" spans="1:6">
      <c r="A119" s="245"/>
      <c r="B119" s="255"/>
      <c r="C119" s="254"/>
      <c r="D119" s="254"/>
      <c r="E119" s="69"/>
      <c r="F119" s="247"/>
    </row>
    <row r="120" spans="1:6">
      <c r="A120" s="245"/>
      <c r="B120" s="255"/>
      <c r="C120" s="254"/>
      <c r="D120" s="254"/>
      <c r="E120" s="69"/>
      <c r="F120" s="247"/>
    </row>
    <row r="121" spans="1:6">
      <c r="A121" s="245"/>
      <c r="B121" s="255"/>
      <c r="C121" s="254"/>
      <c r="D121" s="254"/>
      <c r="E121" s="69"/>
      <c r="F121" s="247"/>
    </row>
    <row r="122" spans="1:6">
      <c r="A122" s="245"/>
      <c r="B122" s="255"/>
      <c r="C122" s="254"/>
      <c r="D122" s="254"/>
      <c r="E122" s="69"/>
      <c r="F122" s="247"/>
    </row>
    <row r="123" spans="1:6">
      <c r="A123" s="245"/>
      <c r="B123" s="267" t="s">
        <v>130</v>
      </c>
      <c r="C123" s="245"/>
      <c r="D123" s="242"/>
      <c r="E123" s="73"/>
      <c r="F123" s="268">
        <f>SUM(F92:F121)</f>
        <v>0</v>
      </c>
    </row>
    <row r="124" spans="1:6">
      <c r="A124" s="269"/>
      <c r="B124" s="270"/>
      <c r="C124" s="269"/>
      <c r="D124" s="271"/>
      <c r="E124" s="75"/>
      <c r="F124" s="272"/>
    </row>
    <row r="125" spans="1:6">
      <c r="A125" s="273"/>
      <c r="B125" s="274"/>
      <c r="C125" s="273"/>
      <c r="D125" s="275"/>
      <c r="E125" s="76"/>
      <c r="F125" s="276"/>
    </row>
    <row r="126" spans="1:6">
      <c r="A126" s="277"/>
      <c r="B126" s="278" t="s">
        <v>131</v>
      </c>
      <c r="C126" s="277"/>
      <c r="D126" s="279"/>
      <c r="E126" s="77"/>
      <c r="F126" s="280">
        <f>F123</f>
        <v>0</v>
      </c>
    </row>
    <row r="127" spans="1:6">
      <c r="A127" s="245"/>
      <c r="B127" s="255"/>
      <c r="C127" s="254"/>
      <c r="D127" s="254"/>
      <c r="E127" s="69"/>
      <c r="F127" s="247"/>
    </row>
    <row r="128" spans="1:6">
      <c r="A128" s="245"/>
      <c r="B128" s="261" t="s">
        <v>281</v>
      </c>
      <c r="C128" s="249"/>
      <c r="D128" s="249"/>
      <c r="E128" s="69"/>
      <c r="F128" s="247"/>
    </row>
    <row r="129" spans="1:6">
      <c r="A129" s="245"/>
      <c r="B129" s="255"/>
      <c r="C129" s="249"/>
      <c r="D129" s="249"/>
      <c r="E129" s="69"/>
      <c r="F129" s="247"/>
    </row>
    <row r="130" spans="1:6" ht="38.25">
      <c r="A130" s="245"/>
      <c r="B130" s="248" t="s">
        <v>282</v>
      </c>
      <c r="C130" s="254"/>
      <c r="D130" s="254"/>
      <c r="E130" s="69"/>
      <c r="F130" s="247"/>
    </row>
    <row r="131" spans="1:6">
      <c r="A131" s="245"/>
      <c r="B131" s="252"/>
      <c r="C131" s="249"/>
      <c r="D131" s="249"/>
      <c r="E131" s="69"/>
      <c r="F131" s="247"/>
    </row>
    <row r="132" spans="1:6" s="260" customFormat="1" ht="63.75">
      <c r="A132" s="259"/>
      <c r="B132" s="255" t="s">
        <v>283</v>
      </c>
      <c r="C132" s="254" t="s">
        <v>308</v>
      </c>
      <c r="D132" s="254">
        <v>3.5</v>
      </c>
      <c r="E132" s="70"/>
      <c r="F132" s="251">
        <f>E132*D132</f>
        <v>0</v>
      </c>
    </row>
    <row r="133" spans="1:6">
      <c r="A133" s="245"/>
      <c r="B133" s="248"/>
      <c r="C133" s="254"/>
      <c r="D133" s="254"/>
      <c r="E133" s="69"/>
      <c r="F133" s="247"/>
    </row>
    <row r="134" spans="1:6" ht="63.75">
      <c r="A134" s="245"/>
      <c r="B134" s="248" t="s">
        <v>307</v>
      </c>
      <c r="C134" s="254" t="s">
        <v>308</v>
      </c>
      <c r="D134" s="254">
        <v>30</v>
      </c>
      <c r="E134" s="69"/>
      <c r="F134" s="247">
        <f>E134*D134</f>
        <v>0</v>
      </c>
    </row>
    <row r="135" spans="1:6">
      <c r="A135" s="245"/>
      <c r="B135" s="248"/>
      <c r="C135" s="254"/>
      <c r="D135" s="254"/>
      <c r="E135" s="69"/>
      <c r="F135" s="247"/>
    </row>
    <row r="136" spans="1:6">
      <c r="A136" s="245"/>
      <c r="B136" s="248"/>
      <c r="C136" s="254"/>
      <c r="D136" s="254"/>
      <c r="E136" s="69"/>
      <c r="F136" s="247"/>
    </row>
    <row r="137" spans="1:6">
      <c r="A137" s="245"/>
      <c r="B137" s="248"/>
      <c r="C137" s="254"/>
      <c r="D137" s="254"/>
      <c r="E137" s="69"/>
      <c r="F137" s="247"/>
    </row>
    <row r="138" spans="1:6">
      <c r="A138" s="245"/>
      <c r="B138" s="248"/>
      <c r="C138" s="254"/>
      <c r="D138" s="254"/>
      <c r="E138" s="69"/>
      <c r="F138" s="247"/>
    </row>
    <row r="139" spans="1:6">
      <c r="A139" s="245"/>
      <c r="B139" s="248"/>
      <c r="C139" s="254"/>
      <c r="D139" s="254"/>
      <c r="E139" s="69"/>
      <c r="F139" s="247"/>
    </row>
    <row r="140" spans="1:6">
      <c r="A140" s="245"/>
      <c r="B140" s="248"/>
      <c r="C140" s="254"/>
      <c r="D140" s="254"/>
      <c r="E140" s="69"/>
      <c r="F140" s="247"/>
    </row>
    <row r="141" spans="1:6">
      <c r="A141" s="245"/>
      <c r="B141" s="248"/>
      <c r="C141" s="254"/>
      <c r="D141" s="254"/>
      <c r="E141" s="69"/>
      <c r="F141" s="247"/>
    </row>
    <row r="142" spans="1:6">
      <c r="A142" s="245"/>
      <c r="B142" s="248"/>
      <c r="C142" s="254"/>
      <c r="D142" s="254"/>
      <c r="E142" s="69"/>
      <c r="F142" s="247"/>
    </row>
    <row r="143" spans="1:6">
      <c r="A143" s="245"/>
      <c r="B143" s="248"/>
      <c r="C143" s="254"/>
      <c r="D143" s="254"/>
      <c r="E143" s="69"/>
      <c r="F143" s="247"/>
    </row>
    <row r="144" spans="1:6">
      <c r="A144" s="245"/>
      <c r="B144" s="248"/>
      <c r="C144" s="254"/>
      <c r="D144" s="254"/>
      <c r="E144" s="69"/>
      <c r="F144" s="247"/>
    </row>
    <row r="145" spans="1:6">
      <c r="A145" s="245"/>
      <c r="B145" s="248"/>
      <c r="C145" s="254"/>
      <c r="D145" s="254"/>
      <c r="E145" s="69"/>
      <c r="F145" s="247"/>
    </row>
    <row r="146" spans="1:6">
      <c r="A146" s="245"/>
      <c r="B146" s="248"/>
      <c r="C146" s="254"/>
      <c r="D146" s="254"/>
      <c r="E146" s="69"/>
      <c r="F146" s="247"/>
    </row>
    <row r="147" spans="1:6">
      <c r="A147" s="245"/>
      <c r="B147" s="248"/>
      <c r="C147" s="254"/>
      <c r="D147" s="254"/>
      <c r="E147" s="69"/>
      <c r="F147" s="247"/>
    </row>
    <row r="148" spans="1:6">
      <c r="A148" s="245"/>
      <c r="B148" s="248"/>
      <c r="C148" s="254"/>
      <c r="D148" s="254"/>
      <c r="E148" s="69"/>
      <c r="F148" s="247"/>
    </row>
    <row r="149" spans="1:6">
      <c r="A149" s="245"/>
      <c r="B149" s="248"/>
      <c r="C149" s="254"/>
      <c r="D149" s="254"/>
      <c r="E149" s="69"/>
      <c r="F149" s="247"/>
    </row>
    <row r="150" spans="1:6">
      <c r="A150" s="245"/>
      <c r="B150" s="248"/>
      <c r="C150" s="254"/>
      <c r="D150" s="254"/>
      <c r="E150" s="69"/>
      <c r="F150" s="247"/>
    </row>
    <row r="151" spans="1:6">
      <c r="A151" s="245"/>
      <c r="B151" s="248"/>
      <c r="C151" s="254"/>
      <c r="D151" s="254"/>
      <c r="E151" s="69"/>
      <c r="F151" s="247"/>
    </row>
    <row r="152" spans="1:6">
      <c r="A152" s="245"/>
      <c r="B152" s="248"/>
      <c r="C152" s="254"/>
      <c r="D152" s="254"/>
      <c r="E152" s="69"/>
      <c r="F152" s="247"/>
    </row>
    <row r="153" spans="1:6">
      <c r="A153" s="245"/>
      <c r="B153" s="248"/>
      <c r="C153" s="254"/>
      <c r="D153" s="254"/>
      <c r="E153" s="69"/>
      <c r="F153" s="247"/>
    </row>
    <row r="154" spans="1:6">
      <c r="A154" s="245"/>
      <c r="B154" s="248"/>
      <c r="C154" s="254"/>
      <c r="D154" s="254"/>
      <c r="E154" s="69"/>
      <c r="F154" s="247"/>
    </row>
    <row r="155" spans="1:6">
      <c r="A155" s="245"/>
      <c r="B155" s="248"/>
      <c r="C155" s="254"/>
      <c r="D155" s="254"/>
      <c r="E155" s="69"/>
      <c r="F155" s="247"/>
    </row>
    <row r="156" spans="1:6">
      <c r="A156" s="245"/>
      <c r="B156" s="248"/>
      <c r="C156" s="254"/>
      <c r="D156" s="254"/>
      <c r="E156" s="69"/>
      <c r="F156" s="247"/>
    </row>
    <row r="157" spans="1:6">
      <c r="A157" s="245"/>
      <c r="B157" s="248"/>
      <c r="C157" s="254"/>
      <c r="D157" s="254"/>
      <c r="E157" s="69"/>
      <c r="F157" s="247"/>
    </row>
    <row r="158" spans="1:6">
      <c r="A158" s="245"/>
      <c r="B158" s="248"/>
      <c r="C158" s="254"/>
      <c r="D158" s="254"/>
      <c r="E158" s="69"/>
      <c r="F158" s="247"/>
    </row>
    <row r="159" spans="1:6">
      <c r="A159" s="245"/>
      <c r="B159" s="252"/>
      <c r="C159" s="249"/>
      <c r="D159" s="249"/>
      <c r="E159" s="69"/>
      <c r="F159" s="247"/>
    </row>
    <row r="160" spans="1:6">
      <c r="A160" s="286"/>
      <c r="B160" s="505" t="s">
        <v>271</v>
      </c>
      <c r="C160" s="506"/>
      <c r="D160" s="506"/>
      <c r="E160" s="507"/>
      <c r="F160" s="287">
        <f>SUM(F126:F159)</f>
        <v>0</v>
      </c>
    </row>
    <row r="161" spans="1:6">
      <c r="A161" s="269"/>
      <c r="B161" s="270"/>
      <c r="C161" s="271"/>
      <c r="D161" s="271"/>
      <c r="E161" s="272"/>
      <c r="F161" s="272"/>
    </row>
    <row r="162" spans="1:6">
      <c r="A162" s="273"/>
      <c r="B162" s="274"/>
      <c r="C162" s="275"/>
      <c r="D162" s="275"/>
      <c r="E162" s="276"/>
      <c r="F162" s="276"/>
    </row>
    <row r="163" spans="1:6">
      <c r="A163" s="245"/>
      <c r="B163" s="288"/>
      <c r="C163" s="242"/>
      <c r="D163" s="242"/>
      <c r="E163" s="73"/>
      <c r="F163" s="268"/>
    </row>
    <row r="164" spans="1:6">
      <c r="A164" s="245"/>
      <c r="B164" s="253" t="s">
        <v>284</v>
      </c>
      <c r="C164" s="249"/>
      <c r="D164" s="249"/>
      <c r="E164" s="69"/>
      <c r="F164" s="247"/>
    </row>
    <row r="165" spans="1:6">
      <c r="A165" s="245"/>
      <c r="B165" s="252"/>
      <c r="C165" s="249"/>
      <c r="D165" s="249"/>
      <c r="E165" s="69"/>
      <c r="F165" s="247"/>
    </row>
    <row r="166" spans="1:6" ht="51">
      <c r="A166" s="245"/>
      <c r="B166" s="250" t="s">
        <v>376</v>
      </c>
      <c r="C166" s="249"/>
      <c r="D166" s="249"/>
      <c r="E166" s="69"/>
      <c r="F166" s="247"/>
    </row>
    <row r="167" spans="1:6">
      <c r="A167" s="245"/>
      <c r="B167" s="250"/>
      <c r="C167" s="249"/>
      <c r="D167" s="249"/>
      <c r="E167" s="69"/>
      <c r="F167" s="247"/>
    </row>
    <row r="168" spans="1:6">
      <c r="A168" s="245"/>
      <c r="B168" s="261" t="s">
        <v>285</v>
      </c>
      <c r="C168" s="249"/>
      <c r="D168" s="249"/>
      <c r="E168" s="69"/>
      <c r="F168" s="247"/>
    </row>
    <row r="169" spans="1:6">
      <c r="A169" s="245"/>
      <c r="B169" s="255"/>
      <c r="C169" s="249"/>
      <c r="D169" s="249"/>
      <c r="E169" s="69"/>
      <c r="F169" s="247"/>
    </row>
    <row r="170" spans="1:6" ht="38.25">
      <c r="A170" s="245"/>
      <c r="B170" s="250" t="s">
        <v>286</v>
      </c>
      <c r="C170" s="249"/>
      <c r="D170" s="249"/>
      <c r="E170" s="69"/>
      <c r="F170" s="247"/>
    </row>
    <row r="171" spans="1:6">
      <c r="A171" s="245"/>
      <c r="B171" s="252"/>
      <c r="C171" s="249"/>
      <c r="D171" s="249"/>
      <c r="E171" s="69"/>
      <c r="F171" s="247"/>
    </row>
    <row r="172" spans="1:6">
      <c r="A172" s="245"/>
      <c r="B172" s="252" t="s">
        <v>287</v>
      </c>
      <c r="C172" s="249"/>
      <c r="D172" s="249"/>
      <c r="E172" s="69"/>
      <c r="F172" s="247"/>
    </row>
    <row r="173" spans="1:6">
      <c r="A173" s="245"/>
      <c r="B173" s="252"/>
      <c r="C173" s="249"/>
      <c r="D173" s="249"/>
      <c r="E173" s="69"/>
      <c r="F173" s="247"/>
    </row>
    <row r="174" spans="1:6" ht="76.5">
      <c r="A174" s="245"/>
      <c r="B174" s="248" t="s">
        <v>352</v>
      </c>
      <c r="C174" s="254" t="s">
        <v>308</v>
      </c>
      <c r="D174" s="254">
        <v>30</v>
      </c>
      <c r="E174" s="69"/>
      <c r="F174" s="247">
        <f>E174*D174</f>
        <v>0</v>
      </c>
    </row>
    <row r="175" spans="1:6">
      <c r="A175" s="245"/>
      <c r="B175" s="255"/>
      <c r="C175" s="254"/>
      <c r="D175" s="254"/>
      <c r="E175" s="69"/>
      <c r="F175" s="247"/>
    </row>
    <row r="176" spans="1:6">
      <c r="A176" s="245"/>
      <c r="B176" s="261" t="s">
        <v>288</v>
      </c>
      <c r="C176" s="254"/>
      <c r="D176" s="254"/>
      <c r="E176" s="69"/>
      <c r="F176" s="247"/>
    </row>
    <row r="177" spans="1:6">
      <c r="A177" s="245"/>
      <c r="B177" s="255"/>
      <c r="C177" s="254"/>
      <c r="D177" s="254"/>
      <c r="E177" s="69"/>
      <c r="F177" s="247"/>
    </row>
    <row r="178" spans="1:6">
      <c r="A178" s="245"/>
      <c r="B178" s="255" t="s">
        <v>289</v>
      </c>
      <c r="C178" s="254"/>
      <c r="D178" s="254"/>
      <c r="E178" s="69"/>
      <c r="F178" s="247"/>
    </row>
    <row r="179" spans="1:6">
      <c r="A179" s="245"/>
      <c r="B179" s="255"/>
      <c r="C179" s="254"/>
      <c r="D179" s="254"/>
      <c r="E179" s="69"/>
      <c r="F179" s="247"/>
    </row>
    <row r="180" spans="1:6" s="260" customFormat="1" ht="25.5">
      <c r="A180" s="259"/>
      <c r="B180" s="255" t="s">
        <v>341</v>
      </c>
      <c r="C180" s="254" t="s">
        <v>58</v>
      </c>
      <c r="D180" s="254">
        <v>56</v>
      </c>
      <c r="E180" s="70"/>
      <c r="F180" s="251">
        <f>E180*D180</f>
        <v>0</v>
      </c>
    </row>
    <row r="181" spans="1:6" s="260" customFormat="1">
      <c r="A181" s="259"/>
      <c r="B181" s="255"/>
      <c r="C181" s="254"/>
      <c r="D181" s="254"/>
      <c r="E181" s="70"/>
      <c r="F181" s="251"/>
    </row>
    <row r="182" spans="1:6" s="260" customFormat="1" ht="25.5">
      <c r="A182" s="259"/>
      <c r="B182" s="255" t="s">
        <v>340</v>
      </c>
      <c r="C182" s="254" t="s">
        <v>58</v>
      </c>
      <c r="D182" s="254">
        <v>56</v>
      </c>
      <c r="E182" s="70"/>
      <c r="F182" s="251">
        <f>E182*D182</f>
        <v>0</v>
      </c>
    </row>
    <row r="183" spans="1:6">
      <c r="A183" s="245"/>
      <c r="B183" s="248"/>
      <c r="C183" s="254"/>
      <c r="D183" s="254"/>
      <c r="E183" s="69"/>
      <c r="F183" s="247"/>
    </row>
    <row r="184" spans="1:6" s="260" customFormat="1" ht="38.25">
      <c r="A184" s="259"/>
      <c r="B184" s="255" t="s">
        <v>350</v>
      </c>
      <c r="C184" s="254" t="s">
        <v>351</v>
      </c>
      <c r="D184" s="254">
        <v>1</v>
      </c>
      <c r="E184" s="70"/>
      <c r="F184" s="251">
        <f>E184*D184</f>
        <v>0</v>
      </c>
    </row>
    <row r="185" spans="1:6">
      <c r="A185" s="245"/>
      <c r="B185" s="248"/>
      <c r="C185" s="254"/>
      <c r="D185" s="254"/>
      <c r="E185" s="69"/>
      <c r="F185" s="247"/>
    </row>
    <row r="186" spans="1:6">
      <c r="A186" s="245"/>
      <c r="B186" s="291"/>
      <c r="C186" s="254"/>
      <c r="D186" s="254"/>
      <c r="E186" s="69"/>
      <c r="F186" s="247"/>
    </row>
    <row r="187" spans="1:6">
      <c r="A187" s="245"/>
      <c r="B187" s="291"/>
      <c r="C187" s="254"/>
      <c r="D187" s="254"/>
      <c r="E187" s="69"/>
      <c r="F187" s="247"/>
    </row>
    <row r="188" spans="1:6">
      <c r="A188" s="245"/>
      <c r="B188" s="291"/>
      <c r="C188" s="254"/>
      <c r="D188" s="254"/>
      <c r="E188" s="69"/>
      <c r="F188" s="247"/>
    </row>
    <row r="189" spans="1:6">
      <c r="A189" s="245"/>
      <c r="B189" s="291"/>
      <c r="C189" s="254"/>
      <c r="D189" s="254"/>
      <c r="E189" s="69"/>
      <c r="F189" s="247"/>
    </row>
    <row r="190" spans="1:6">
      <c r="A190" s="245"/>
      <c r="B190" s="291"/>
      <c r="C190" s="254"/>
      <c r="D190" s="254"/>
      <c r="E190" s="69"/>
      <c r="F190" s="247"/>
    </row>
    <row r="191" spans="1:6">
      <c r="A191" s="245"/>
      <c r="B191" s="291"/>
      <c r="C191" s="254"/>
      <c r="D191" s="254"/>
      <c r="E191" s="69"/>
      <c r="F191" s="247"/>
    </row>
    <row r="192" spans="1:6">
      <c r="A192" s="245"/>
      <c r="B192" s="291"/>
      <c r="C192" s="254"/>
      <c r="D192" s="254"/>
      <c r="E192" s="69"/>
      <c r="F192" s="247"/>
    </row>
    <row r="193" spans="1:6">
      <c r="A193" s="286"/>
      <c r="B193" s="505" t="s">
        <v>271</v>
      </c>
      <c r="C193" s="506"/>
      <c r="D193" s="506"/>
      <c r="E193" s="507"/>
      <c r="F193" s="287">
        <f>SUM(F166:F192)</f>
        <v>0</v>
      </c>
    </row>
    <row r="194" spans="1:6">
      <c r="A194" s="269"/>
      <c r="B194" s="270"/>
      <c r="C194" s="271"/>
      <c r="D194" s="271"/>
      <c r="E194" s="272"/>
      <c r="F194" s="272"/>
    </row>
    <row r="195" spans="1:6">
      <c r="A195" s="273"/>
      <c r="B195" s="274"/>
      <c r="C195" s="275"/>
      <c r="D195" s="275"/>
      <c r="E195" s="276"/>
      <c r="F195" s="276"/>
    </row>
    <row r="196" spans="1:6">
      <c r="A196" s="245"/>
      <c r="B196" s="288"/>
      <c r="C196" s="242"/>
      <c r="D196" s="242"/>
      <c r="E196" s="73"/>
      <c r="F196" s="268"/>
    </row>
    <row r="197" spans="1:6">
      <c r="A197" s="245"/>
      <c r="B197" s="253" t="s">
        <v>290</v>
      </c>
      <c r="C197" s="249"/>
      <c r="D197" s="249"/>
      <c r="E197" s="69"/>
      <c r="F197" s="247"/>
    </row>
    <row r="198" spans="1:6">
      <c r="A198" s="245"/>
      <c r="B198" s="291"/>
      <c r="C198" s="254"/>
      <c r="D198" s="254"/>
      <c r="E198" s="69"/>
      <c r="F198" s="247"/>
    </row>
    <row r="199" spans="1:6">
      <c r="A199" s="245"/>
      <c r="B199" s="261" t="s">
        <v>291</v>
      </c>
      <c r="C199" s="254"/>
      <c r="D199" s="254"/>
      <c r="E199" s="69"/>
      <c r="F199" s="247"/>
    </row>
    <row r="200" spans="1:6">
      <c r="A200" s="245"/>
      <c r="B200" s="261"/>
      <c r="C200" s="254"/>
      <c r="D200" s="254"/>
      <c r="E200" s="69"/>
      <c r="F200" s="247"/>
    </row>
    <row r="201" spans="1:6" ht="38.25">
      <c r="A201" s="245"/>
      <c r="B201" s="248" t="s">
        <v>292</v>
      </c>
      <c r="C201" s="254"/>
      <c r="D201" s="254"/>
      <c r="E201" s="69"/>
      <c r="F201" s="247"/>
    </row>
    <row r="202" spans="1:6">
      <c r="A202" s="245"/>
      <c r="B202" s="255"/>
      <c r="C202" s="254"/>
      <c r="D202" s="254"/>
      <c r="E202" s="69"/>
      <c r="F202" s="247"/>
    </row>
    <row r="203" spans="1:6">
      <c r="A203" s="245"/>
      <c r="B203" s="248" t="s">
        <v>293</v>
      </c>
      <c r="C203" s="292" t="s">
        <v>70</v>
      </c>
      <c r="D203" s="292" t="s">
        <v>353</v>
      </c>
      <c r="E203" s="69"/>
      <c r="F203" s="247">
        <f>E203*D203</f>
        <v>0</v>
      </c>
    </row>
    <row r="204" spans="1:6">
      <c r="A204" s="245"/>
      <c r="B204" s="248"/>
      <c r="C204" s="292"/>
      <c r="D204" s="292"/>
      <c r="E204" s="69"/>
      <c r="F204" s="247"/>
    </row>
    <row r="205" spans="1:6">
      <c r="A205" s="245"/>
      <c r="B205" s="248" t="s">
        <v>294</v>
      </c>
      <c r="C205" s="292" t="s">
        <v>70</v>
      </c>
      <c r="D205" s="292" t="s">
        <v>295</v>
      </c>
      <c r="E205" s="69"/>
      <c r="F205" s="247">
        <f>E205*D205</f>
        <v>0</v>
      </c>
    </row>
    <row r="206" spans="1:6">
      <c r="A206" s="245"/>
      <c r="B206" s="248"/>
      <c r="C206" s="292"/>
      <c r="D206" s="292"/>
      <c r="E206" s="69"/>
      <c r="F206" s="247"/>
    </row>
    <row r="207" spans="1:6">
      <c r="A207" s="245"/>
      <c r="B207" s="291" t="s">
        <v>296</v>
      </c>
      <c r="C207" s="292"/>
      <c r="D207" s="292"/>
      <c r="E207" s="69"/>
      <c r="F207" s="247"/>
    </row>
    <row r="208" spans="1:6">
      <c r="A208" s="245"/>
      <c r="B208" s="248"/>
      <c r="C208" s="292"/>
      <c r="D208" s="292"/>
      <c r="E208" s="69"/>
      <c r="F208" s="247"/>
    </row>
    <row r="209" spans="1:6" ht="25.5">
      <c r="A209" s="245"/>
      <c r="B209" s="248" t="s">
        <v>297</v>
      </c>
      <c r="C209" s="292"/>
      <c r="D209" s="292"/>
      <c r="E209" s="69"/>
      <c r="F209" s="247"/>
    </row>
    <row r="210" spans="1:6">
      <c r="A210" s="245"/>
      <c r="B210" s="248"/>
      <c r="C210" s="292"/>
      <c r="D210" s="292"/>
      <c r="E210" s="69"/>
      <c r="F210" s="247"/>
    </row>
    <row r="211" spans="1:6" s="260" customFormat="1">
      <c r="A211" s="259"/>
      <c r="B211" s="255" t="s">
        <v>298</v>
      </c>
      <c r="C211" s="293" t="s">
        <v>70</v>
      </c>
      <c r="D211" s="293" t="s">
        <v>299</v>
      </c>
      <c r="E211" s="70"/>
      <c r="F211" s="251">
        <f>E211*D211</f>
        <v>0</v>
      </c>
    </row>
    <row r="212" spans="1:6">
      <c r="A212" s="245"/>
      <c r="B212" s="248"/>
      <c r="C212" s="292"/>
      <c r="D212" s="292"/>
      <c r="E212" s="69"/>
      <c r="F212" s="247"/>
    </row>
    <row r="213" spans="1:6">
      <c r="A213" s="245"/>
      <c r="B213" s="248"/>
      <c r="C213" s="292"/>
      <c r="D213" s="292"/>
      <c r="E213" s="69"/>
      <c r="F213" s="247"/>
    </row>
    <row r="214" spans="1:6">
      <c r="A214" s="245"/>
      <c r="B214" s="248"/>
      <c r="C214" s="292"/>
      <c r="D214" s="292"/>
      <c r="E214" s="69"/>
      <c r="F214" s="247"/>
    </row>
    <row r="215" spans="1:6">
      <c r="A215" s="245"/>
      <c r="B215" s="248"/>
      <c r="C215" s="292"/>
      <c r="D215" s="292"/>
      <c r="E215" s="69"/>
      <c r="F215" s="247"/>
    </row>
    <row r="216" spans="1:6">
      <c r="A216" s="245"/>
      <c r="B216" s="248"/>
      <c r="C216" s="292"/>
      <c r="D216" s="292"/>
      <c r="E216" s="69"/>
      <c r="F216" s="247"/>
    </row>
    <row r="217" spans="1:6">
      <c r="A217" s="245"/>
      <c r="B217" s="248"/>
      <c r="C217" s="292"/>
      <c r="D217" s="292"/>
      <c r="E217" s="69"/>
      <c r="F217" s="247"/>
    </row>
    <row r="218" spans="1:6">
      <c r="A218" s="245"/>
      <c r="B218" s="248"/>
      <c r="C218" s="292"/>
      <c r="D218" s="292"/>
      <c r="E218" s="69"/>
      <c r="F218" s="247"/>
    </row>
    <row r="219" spans="1:6">
      <c r="A219" s="245"/>
      <c r="B219" s="248"/>
      <c r="C219" s="292"/>
      <c r="D219" s="292"/>
      <c r="E219" s="69"/>
      <c r="F219" s="247"/>
    </row>
    <row r="220" spans="1:6">
      <c r="A220" s="245"/>
      <c r="B220" s="248"/>
      <c r="C220" s="292"/>
      <c r="D220" s="292"/>
      <c r="E220" s="69"/>
      <c r="F220" s="247"/>
    </row>
    <row r="221" spans="1:6">
      <c r="A221" s="245"/>
      <c r="B221" s="248"/>
      <c r="C221" s="292"/>
      <c r="D221" s="292"/>
      <c r="E221" s="69"/>
      <c r="F221" s="247"/>
    </row>
    <row r="222" spans="1:6">
      <c r="A222" s="245"/>
      <c r="B222" s="248"/>
      <c r="C222" s="292"/>
      <c r="D222" s="292"/>
      <c r="E222" s="69"/>
      <c r="F222" s="247"/>
    </row>
    <row r="223" spans="1:6">
      <c r="A223" s="245"/>
      <c r="B223" s="248"/>
      <c r="C223" s="292"/>
      <c r="D223" s="292"/>
      <c r="E223" s="69"/>
      <c r="F223" s="247"/>
    </row>
    <row r="224" spans="1:6">
      <c r="A224" s="245"/>
      <c r="B224" s="248"/>
      <c r="C224" s="292"/>
      <c r="D224" s="292"/>
      <c r="E224" s="69"/>
      <c r="F224" s="247"/>
    </row>
    <row r="225" spans="1:6">
      <c r="A225" s="245"/>
      <c r="B225" s="248"/>
      <c r="C225" s="292"/>
      <c r="D225" s="292"/>
      <c r="E225" s="69"/>
      <c r="F225" s="247"/>
    </row>
    <row r="226" spans="1:6">
      <c r="A226" s="245"/>
      <c r="B226" s="248"/>
      <c r="C226" s="292"/>
      <c r="D226" s="292"/>
      <c r="E226" s="69"/>
      <c r="F226" s="247"/>
    </row>
    <row r="227" spans="1:6">
      <c r="A227" s="245"/>
      <c r="B227" s="248"/>
      <c r="C227" s="292"/>
      <c r="D227" s="292"/>
      <c r="E227" s="69"/>
      <c r="F227" s="247"/>
    </row>
    <row r="228" spans="1:6">
      <c r="A228" s="245"/>
      <c r="B228" s="248"/>
      <c r="C228" s="292"/>
      <c r="D228" s="292"/>
      <c r="E228" s="69"/>
      <c r="F228" s="247"/>
    </row>
    <row r="229" spans="1:6">
      <c r="A229" s="245"/>
      <c r="B229" s="248"/>
      <c r="C229" s="292"/>
      <c r="D229" s="292"/>
      <c r="E229" s="69"/>
      <c r="F229" s="247"/>
    </row>
    <row r="230" spans="1:6">
      <c r="A230" s="245"/>
      <c r="B230" s="248"/>
      <c r="C230" s="292"/>
      <c r="D230" s="292"/>
      <c r="E230" s="69"/>
      <c r="F230" s="247"/>
    </row>
    <row r="231" spans="1:6">
      <c r="A231" s="245"/>
      <c r="B231" s="248"/>
      <c r="C231" s="292"/>
      <c r="D231" s="292"/>
      <c r="E231" s="69"/>
      <c r="F231" s="247"/>
    </row>
    <row r="232" spans="1:6">
      <c r="A232" s="245"/>
      <c r="B232" s="248"/>
      <c r="C232" s="292"/>
      <c r="D232" s="292"/>
      <c r="E232" s="69"/>
      <c r="F232" s="247"/>
    </row>
    <row r="233" spans="1:6">
      <c r="A233" s="245"/>
      <c r="B233" s="248"/>
      <c r="C233" s="292"/>
      <c r="D233" s="292"/>
      <c r="E233" s="69"/>
      <c r="F233" s="247"/>
    </row>
    <row r="234" spans="1:6">
      <c r="A234" s="245"/>
      <c r="B234" s="248"/>
      <c r="C234" s="292"/>
      <c r="D234" s="292"/>
      <c r="E234" s="69"/>
      <c r="F234" s="247"/>
    </row>
    <row r="235" spans="1:6">
      <c r="A235" s="245"/>
      <c r="B235" s="248"/>
      <c r="C235" s="292"/>
      <c r="D235" s="292"/>
      <c r="E235" s="69"/>
      <c r="F235" s="247"/>
    </row>
    <row r="236" spans="1:6">
      <c r="A236" s="245"/>
      <c r="B236" s="248"/>
      <c r="C236" s="292"/>
      <c r="D236" s="292"/>
      <c r="E236" s="69"/>
      <c r="F236" s="247"/>
    </row>
    <row r="237" spans="1:6">
      <c r="A237" s="286"/>
      <c r="B237" s="505" t="s">
        <v>271</v>
      </c>
      <c r="C237" s="506"/>
      <c r="D237" s="506"/>
      <c r="E237" s="507"/>
      <c r="F237" s="287">
        <f>SUM(F196:F236)</f>
        <v>0</v>
      </c>
    </row>
    <row r="238" spans="1:6">
      <c r="A238" s="269"/>
      <c r="B238" s="270"/>
      <c r="C238" s="271"/>
      <c r="D238" s="271"/>
      <c r="E238" s="272"/>
      <c r="F238" s="272"/>
    </row>
    <row r="239" spans="1:6">
      <c r="A239" s="273"/>
      <c r="B239" s="274"/>
      <c r="C239" s="275"/>
      <c r="D239" s="275"/>
      <c r="E239" s="276"/>
      <c r="F239" s="276"/>
    </row>
    <row r="240" spans="1:6">
      <c r="A240" s="245"/>
      <c r="B240" s="255"/>
      <c r="C240" s="254"/>
      <c r="D240" s="254"/>
      <c r="E240" s="69"/>
      <c r="F240" s="247"/>
    </row>
    <row r="241" spans="1:6">
      <c r="A241" s="245"/>
      <c r="B241" s="294" t="s">
        <v>166</v>
      </c>
      <c r="C241" s="254"/>
      <c r="D241" s="254"/>
      <c r="E241" s="69"/>
      <c r="F241" s="247"/>
    </row>
    <row r="242" spans="1:6">
      <c r="A242" s="245"/>
      <c r="B242" s="261"/>
      <c r="C242" s="254"/>
      <c r="D242" s="254"/>
      <c r="E242" s="69"/>
      <c r="F242" s="247"/>
    </row>
    <row r="243" spans="1:6">
      <c r="A243" s="245"/>
      <c r="B243" s="255" t="s">
        <v>300</v>
      </c>
      <c r="C243" s="254"/>
      <c r="D243" s="254"/>
      <c r="E243" s="69"/>
      <c r="F243" s="247">
        <f>F84</f>
        <v>0</v>
      </c>
    </row>
    <row r="244" spans="1:6">
      <c r="A244" s="245"/>
      <c r="B244" s="255"/>
      <c r="C244" s="254"/>
      <c r="D244" s="254"/>
      <c r="E244" s="69"/>
      <c r="F244" s="247"/>
    </row>
    <row r="245" spans="1:6">
      <c r="A245" s="245"/>
      <c r="B245" s="255" t="s">
        <v>301</v>
      </c>
      <c r="C245" s="254"/>
      <c r="D245" s="254"/>
      <c r="E245" s="69"/>
      <c r="F245" s="247">
        <f>F160</f>
        <v>0</v>
      </c>
    </row>
    <row r="246" spans="1:6">
      <c r="A246" s="245"/>
      <c r="B246" s="255"/>
      <c r="C246" s="254"/>
      <c r="D246" s="254"/>
      <c r="E246" s="69"/>
      <c r="F246" s="247"/>
    </row>
    <row r="247" spans="1:6">
      <c r="A247" s="245"/>
      <c r="B247" s="255" t="s">
        <v>302</v>
      </c>
      <c r="C247" s="254"/>
      <c r="D247" s="254"/>
      <c r="E247" s="69"/>
      <c r="F247" s="247">
        <f>F193</f>
        <v>0</v>
      </c>
    </row>
    <row r="248" spans="1:6">
      <c r="A248" s="245"/>
      <c r="B248" s="255"/>
      <c r="C248" s="254"/>
      <c r="D248" s="254"/>
      <c r="E248" s="69"/>
      <c r="F248" s="247"/>
    </row>
    <row r="249" spans="1:6">
      <c r="A249" s="245"/>
      <c r="B249" s="255" t="s">
        <v>290</v>
      </c>
      <c r="C249" s="254"/>
      <c r="D249" s="254"/>
      <c r="E249" s="69"/>
      <c r="F249" s="247">
        <f>F237</f>
        <v>0</v>
      </c>
    </row>
    <row r="250" spans="1:6">
      <c r="A250" s="245"/>
      <c r="B250" s="255"/>
      <c r="C250" s="254"/>
      <c r="D250" s="254"/>
      <c r="E250" s="69"/>
      <c r="F250" s="247"/>
    </row>
    <row r="251" spans="1:6">
      <c r="A251" s="245"/>
      <c r="B251" s="255"/>
      <c r="C251" s="254"/>
      <c r="D251" s="254"/>
      <c r="E251" s="69"/>
      <c r="F251" s="247"/>
    </row>
    <row r="252" spans="1:6">
      <c r="A252" s="245"/>
      <c r="B252" s="255"/>
      <c r="C252" s="254"/>
      <c r="D252" s="254"/>
      <c r="E252" s="69"/>
      <c r="F252" s="247"/>
    </row>
    <row r="253" spans="1:6">
      <c r="A253" s="245"/>
      <c r="B253" s="255"/>
      <c r="C253" s="254"/>
      <c r="D253" s="254"/>
      <c r="E253" s="69"/>
      <c r="F253" s="247"/>
    </row>
    <row r="254" spans="1:6">
      <c r="A254" s="245"/>
      <c r="B254" s="255"/>
      <c r="C254" s="254"/>
      <c r="D254" s="254"/>
      <c r="E254" s="69"/>
      <c r="F254" s="247"/>
    </row>
    <row r="255" spans="1:6">
      <c r="A255" s="245"/>
      <c r="B255" s="255"/>
      <c r="C255" s="254"/>
      <c r="D255" s="254"/>
      <c r="E255" s="69"/>
      <c r="F255" s="247"/>
    </row>
    <row r="256" spans="1:6">
      <c r="A256" s="245"/>
      <c r="B256" s="255"/>
      <c r="C256" s="254"/>
      <c r="D256" s="254"/>
      <c r="E256" s="69"/>
      <c r="F256" s="247"/>
    </row>
    <row r="257" spans="1:6">
      <c r="A257" s="245"/>
      <c r="B257" s="255"/>
      <c r="C257" s="254"/>
      <c r="D257" s="254"/>
      <c r="E257" s="69"/>
      <c r="F257" s="247"/>
    </row>
    <row r="258" spans="1:6">
      <c r="A258" s="245"/>
      <c r="B258" s="255"/>
      <c r="C258" s="254"/>
      <c r="D258" s="254"/>
      <c r="E258" s="69"/>
      <c r="F258" s="247"/>
    </row>
    <row r="259" spans="1:6">
      <c r="A259" s="245"/>
      <c r="B259" s="255"/>
      <c r="C259" s="254"/>
      <c r="D259" s="254"/>
      <c r="E259" s="69"/>
      <c r="F259" s="247"/>
    </row>
    <row r="260" spans="1:6">
      <c r="A260" s="245"/>
      <c r="B260" s="255"/>
      <c r="C260" s="254"/>
      <c r="D260" s="254"/>
      <c r="E260" s="69"/>
      <c r="F260" s="247"/>
    </row>
    <row r="261" spans="1:6">
      <c r="A261" s="245"/>
      <c r="B261" s="255"/>
      <c r="C261" s="254"/>
      <c r="D261" s="254"/>
      <c r="E261" s="69"/>
      <c r="F261" s="247"/>
    </row>
    <row r="262" spans="1:6">
      <c r="A262" s="245"/>
      <c r="B262" s="255"/>
      <c r="C262" s="254"/>
      <c r="D262" s="254"/>
      <c r="E262" s="69"/>
      <c r="F262" s="247"/>
    </row>
    <row r="263" spans="1:6">
      <c r="A263" s="245"/>
      <c r="B263" s="255"/>
      <c r="C263" s="254"/>
      <c r="D263" s="254"/>
      <c r="E263" s="69"/>
      <c r="F263" s="247"/>
    </row>
    <row r="264" spans="1:6">
      <c r="A264" s="245"/>
      <c r="B264" s="255"/>
      <c r="C264" s="254"/>
      <c r="D264" s="254"/>
      <c r="E264" s="69"/>
      <c r="F264" s="247"/>
    </row>
    <row r="265" spans="1:6">
      <c r="A265" s="245"/>
      <c r="B265" s="255"/>
      <c r="C265" s="254"/>
      <c r="D265" s="254"/>
      <c r="E265" s="69"/>
      <c r="F265" s="247"/>
    </row>
    <row r="266" spans="1:6">
      <c r="A266" s="245"/>
      <c r="B266" s="255"/>
      <c r="C266" s="254"/>
      <c r="D266" s="254"/>
      <c r="E266" s="69"/>
      <c r="F266" s="247"/>
    </row>
    <row r="267" spans="1:6">
      <c r="A267" s="245"/>
      <c r="B267" s="255"/>
      <c r="C267" s="254"/>
      <c r="D267" s="254"/>
      <c r="E267" s="69"/>
      <c r="F267" s="247"/>
    </row>
    <row r="268" spans="1:6">
      <c r="A268" s="245"/>
      <c r="B268" s="255"/>
      <c r="C268" s="254"/>
      <c r="D268" s="254"/>
      <c r="E268" s="69"/>
      <c r="F268" s="247"/>
    </row>
    <row r="269" spans="1:6">
      <c r="A269" s="245"/>
      <c r="B269" s="255"/>
      <c r="C269" s="254"/>
      <c r="D269" s="254"/>
      <c r="E269" s="69"/>
      <c r="F269" s="247"/>
    </row>
    <row r="270" spans="1:6">
      <c r="A270" s="245"/>
      <c r="B270" s="255"/>
      <c r="C270" s="254"/>
      <c r="D270" s="254"/>
      <c r="E270" s="69"/>
      <c r="F270" s="247"/>
    </row>
    <row r="271" spans="1:6">
      <c r="A271" s="245"/>
      <c r="B271" s="255"/>
      <c r="C271" s="254"/>
      <c r="D271" s="254"/>
      <c r="E271" s="69"/>
      <c r="F271" s="247"/>
    </row>
    <row r="272" spans="1:6">
      <c r="A272" s="245"/>
      <c r="B272" s="255"/>
      <c r="C272" s="254"/>
      <c r="D272" s="254"/>
      <c r="E272" s="69"/>
      <c r="F272" s="247"/>
    </row>
    <row r="273" spans="1:6">
      <c r="A273" s="245"/>
      <c r="B273" s="255"/>
      <c r="C273" s="254"/>
      <c r="D273" s="254"/>
      <c r="E273" s="69"/>
      <c r="F273" s="247"/>
    </row>
    <row r="274" spans="1:6">
      <c r="A274" s="245"/>
      <c r="B274" s="255"/>
      <c r="C274" s="254"/>
      <c r="D274" s="254"/>
      <c r="E274" s="69"/>
      <c r="F274" s="247"/>
    </row>
    <row r="275" spans="1:6">
      <c r="A275" s="245"/>
      <c r="B275" s="255"/>
      <c r="C275" s="254"/>
      <c r="D275" s="254"/>
      <c r="E275" s="69"/>
      <c r="F275" s="247"/>
    </row>
    <row r="276" spans="1:6">
      <c r="A276" s="245"/>
      <c r="B276" s="255"/>
      <c r="C276" s="254"/>
      <c r="D276" s="254"/>
      <c r="E276" s="69"/>
      <c r="F276" s="247"/>
    </row>
    <row r="277" spans="1:6">
      <c r="A277" s="245"/>
      <c r="B277" s="255"/>
      <c r="C277" s="254"/>
      <c r="D277" s="254"/>
      <c r="E277" s="69"/>
      <c r="F277" s="247"/>
    </row>
    <row r="278" spans="1:6">
      <c r="A278" s="245"/>
      <c r="B278" s="255"/>
      <c r="C278" s="254"/>
      <c r="D278" s="254"/>
      <c r="E278" s="69"/>
      <c r="F278" s="247"/>
    </row>
    <row r="279" spans="1:6">
      <c r="A279" s="245"/>
      <c r="B279" s="255"/>
      <c r="C279" s="254"/>
      <c r="D279" s="254"/>
      <c r="E279" s="69"/>
      <c r="F279" s="247"/>
    </row>
    <row r="280" spans="1:6">
      <c r="A280" s="245"/>
      <c r="B280" s="255"/>
      <c r="C280" s="254"/>
      <c r="D280" s="254"/>
      <c r="E280" s="69"/>
      <c r="F280" s="247"/>
    </row>
    <row r="281" spans="1:6">
      <c r="A281" s="245"/>
      <c r="B281" s="255"/>
      <c r="C281" s="254"/>
      <c r="D281" s="254"/>
      <c r="E281" s="69"/>
      <c r="F281" s="247"/>
    </row>
    <row r="282" spans="1:6" s="299" customFormat="1">
      <c r="A282" s="295"/>
      <c r="B282" s="296" t="s">
        <v>303</v>
      </c>
      <c r="C282" s="297"/>
      <c r="D282" s="297"/>
      <c r="E282" s="78"/>
      <c r="F282" s="298">
        <f>SUM(F242:F252)</f>
        <v>0</v>
      </c>
    </row>
  </sheetData>
  <sheetProtection algorithmName="SHA-512" hashValue="cGwyOaP9Gkflb4bV+GPpyQB8LjNpJFPWc/VulPD/kgyjL4wextOmmDqYw9ekm9bRmZfW+1eoLfqyu0Yop7Sfgw==" saltValue="Jo/NWHW+IcT6ANGApnlogw==" spinCount="100000" sheet="1"/>
  <mergeCells count="6">
    <mergeCell ref="A2:E2"/>
    <mergeCell ref="B193:E193"/>
    <mergeCell ref="B237:E237"/>
    <mergeCell ref="A4:F4"/>
    <mergeCell ref="B84:E84"/>
    <mergeCell ref="B160:E160"/>
  </mergeCells>
  <conditionalFormatting sqref="B8">
    <cfRule type="duplicateValues" dxfId="0" priority="1"/>
  </conditionalFormatting>
  <pageMargins left="0.7" right="0.7" top="0.75" bottom="0.75" header="0.3" footer="0.3"/>
  <pageSetup pageOrder="overThenDown"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view="pageBreakPreview" topLeftCell="B1" zoomScale="120" zoomScaleNormal="100" zoomScaleSheetLayoutView="120" workbookViewId="0">
      <selection activeCell="H20" sqref="H20"/>
    </sheetView>
  </sheetViews>
  <sheetFormatPr defaultColWidth="8.5703125" defaultRowHeight="12.75"/>
  <cols>
    <col min="1" max="1" width="8.5703125" style="449"/>
    <col min="2" max="2" width="38.5703125" style="447" customWidth="1"/>
    <col min="3" max="4" width="6.5703125" style="449" customWidth="1"/>
    <col min="5" max="5" width="11" style="479" customWidth="1"/>
    <col min="6" max="6" width="14.5703125" style="479" customWidth="1"/>
    <col min="7" max="16384" width="8.5703125" style="449"/>
  </cols>
  <sheetData>
    <row r="1" spans="1:6" s="448" customFormat="1" ht="12.95" customHeight="1">
      <c r="A1" s="447" t="s">
        <v>209</v>
      </c>
      <c r="B1" s="447"/>
      <c r="C1" s="447"/>
      <c r="D1" s="447"/>
      <c r="E1" s="447"/>
      <c r="F1" s="447"/>
    </row>
    <row r="2" spans="1:6">
      <c r="A2" s="500" t="s">
        <v>371</v>
      </c>
      <c r="B2" s="500"/>
      <c r="C2" s="500"/>
      <c r="D2" s="500"/>
      <c r="E2" s="500"/>
      <c r="F2" s="447"/>
    </row>
    <row r="3" spans="1:6">
      <c r="A3" s="447" t="s">
        <v>210</v>
      </c>
      <c r="C3" s="447"/>
      <c r="D3" s="447"/>
      <c r="E3" s="447"/>
      <c r="F3" s="447"/>
    </row>
    <row r="4" spans="1:6">
      <c r="A4" s="509" t="s">
        <v>122</v>
      </c>
      <c r="B4" s="509"/>
      <c r="C4" s="509"/>
      <c r="D4" s="509"/>
      <c r="E4" s="509"/>
      <c r="F4" s="509"/>
    </row>
    <row r="5" spans="1:6" s="454" customFormat="1">
      <c r="A5" s="450" t="s">
        <v>37</v>
      </c>
      <c r="B5" s="451" t="s">
        <v>26</v>
      </c>
      <c r="C5" s="450" t="s">
        <v>3</v>
      </c>
      <c r="D5" s="452" t="s">
        <v>4</v>
      </c>
      <c r="E5" s="453" t="s">
        <v>38</v>
      </c>
      <c r="F5" s="453" t="s">
        <v>39</v>
      </c>
    </row>
    <row r="6" spans="1:6" s="454" customFormat="1">
      <c r="A6" s="455"/>
      <c r="B6" s="456"/>
      <c r="C6" s="455"/>
      <c r="D6" s="457"/>
      <c r="E6" s="62"/>
      <c r="F6" s="300"/>
    </row>
    <row r="7" spans="1:6">
      <c r="A7" s="458"/>
      <c r="B7" s="459" t="s">
        <v>167</v>
      </c>
      <c r="C7" s="460"/>
      <c r="D7" s="460"/>
      <c r="E7" s="62"/>
      <c r="F7" s="300"/>
    </row>
    <row r="8" spans="1:6">
      <c r="A8" s="458"/>
      <c r="B8" s="461"/>
      <c r="C8" s="460"/>
      <c r="D8" s="460"/>
      <c r="E8" s="62"/>
      <c r="F8" s="300"/>
    </row>
    <row r="9" spans="1:6" ht="38.25">
      <c r="A9" s="458"/>
      <c r="B9" s="462" t="s">
        <v>75</v>
      </c>
      <c r="C9" s="463"/>
      <c r="D9" s="463"/>
      <c r="E9" s="62"/>
      <c r="F9" s="300"/>
    </row>
    <row r="10" spans="1:6">
      <c r="A10" s="458"/>
      <c r="B10" s="462"/>
      <c r="C10" s="463"/>
      <c r="D10" s="463"/>
      <c r="E10" s="62"/>
      <c r="F10" s="300"/>
    </row>
    <row r="11" spans="1:6">
      <c r="A11" s="458"/>
      <c r="B11" s="464" t="s">
        <v>168</v>
      </c>
      <c r="C11" s="463"/>
      <c r="D11" s="463"/>
      <c r="E11" s="62"/>
      <c r="F11" s="300"/>
    </row>
    <row r="12" spans="1:6" s="466" customFormat="1" ht="25.5">
      <c r="A12" s="465"/>
      <c r="B12" s="462" t="s">
        <v>237</v>
      </c>
      <c r="C12" s="463" t="s">
        <v>58</v>
      </c>
      <c r="D12" s="463">
        <v>2</v>
      </c>
      <c r="E12" s="99"/>
      <c r="F12" s="301">
        <f>E12*D12</f>
        <v>0</v>
      </c>
    </row>
    <row r="13" spans="1:6" s="466" customFormat="1">
      <c r="A13" s="465"/>
      <c r="B13" s="462"/>
      <c r="C13" s="463"/>
      <c r="D13" s="463"/>
      <c r="E13" s="99"/>
      <c r="F13" s="301"/>
    </row>
    <row r="14" spans="1:6" s="466" customFormat="1">
      <c r="A14" s="465"/>
      <c r="B14" s="464" t="s">
        <v>219</v>
      </c>
      <c r="C14" s="463"/>
      <c r="D14" s="463"/>
      <c r="E14" s="99"/>
      <c r="F14" s="301"/>
    </row>
    <row r="15" spans="1:6" s="466" customFormat="1">
      <c r="A15" s="465"/>
      <c r="B15" s="462"/>
      <c r="C15" s="463"/>
      <c r="D15" s="463"/>
      <c r="E15" s="99"/>
      <c r="F15" s="301"/>
    </row>
    <row r="16" spans="1:6" s="466" customFormat="1" ht="38.25">
      <c r="A16" s="465"/>
      <c r="B16" s="467" t="s">
        <v>236</v>
      </c>
      <c r="C16" s="463" t="s">
        <v>58</v>
      </c>
      <c r="D16" s="463">
        <v>2</v>
      </c>
      <c r="E16" s="99"/>
      <c r="F16" s="301">
        <f>E16*D16</f>
        <v>0</v>
      </c>
    </row>
    <row r="17" spans="1:11">
      <c r="A17" s="458"/>
      <c r="B17" s="462"/>
      <c r="C17" s="463"/>
      <c r="D17" s="463"/>
      <c r="E17" s="62"/>
      <c r="F17" s="300"/>
    </row>
    <row r="18" spans="1:11">
      <c r="A18" s="458"/>
      <c r="B18" s="464" t="s">
        <v>170</v>
      </c>
      <c r="C18" s="463"/>
      <c r="D18" s="463"/>
      <c r="E18" s="62"/>
      <c r="F18" s="300"/>
    </row>
    <row r="19" spans="1:11">
      <c r="A19" s="458"/>
      <c r="B19" s="464"/>
      <c r="C19" s="463"/>
      <c r="D19" s="468"/>
      <c r="E19" s="63"/>
      <c r="F19" s="302"/>
      <c r="G19" s="469"/>
      <c r="H19" s="469"/>
      <c r="I19" s="469"/>
      <c r="J19" s="469"/>
      <c r="K19" s="469"/>
    </row>
    <row r="20" spans="1:11" ht="25.5">
      <c r="A20" s="458"/>
      <c r="B20" s="470" t="s">
        <v>169</v>
      </c>
      <c r="C20" s="463" t="s">
        <v>58</v>
      </c>
      <c r="D20" s="463">
        <v>56</v>
      </c>
      <c r="E20" s="62"/>
      <c r="F20" s="300">
        <f>E20*D20</f>
        <v>0</v>
      </c>
    </row>
    <row r="21" spans="1:11">
      <c r="A21" s="458"/>
      <c r="B21" s="462"/>
      <c r="C21" s="463"/>
      <c r="D21" s="463"/>
      <c r="E21" s="62"/>
      <c r="F21" s="300"/>
    </row>
    <row r="22" spans="1:11">
      <c r="A22" s="458"/>
      <c r="B22" s="464" t="s">
        <v>171</v>
      </c>
      <c r="C22" s="463"/>
      <c r="D22" s="463"/>
      <c r="E22" s="62"/>
      <c r="F22" s="300"/>
    </row>
    <row r="23" spans="1:11">
      <c r="A23" s="458"/>
      <c r="B23" s="462"/>
      <c r="C23" s="463"/>
      <c r="D23" s="463"/>
      <c r="E23" s="62"/>
      <c r="F23" s="300"/>
    </row>
    <row r="24" spans="1:11" ht="25.5">
      <c r="A24" s="458"/>
      <c r="B24" s="471" t="s">
        <v>354</v>
      </c>
      <c r="C24" s="463" t="s">
        <v>70</v>
      </c>
      <c r="D24" s="463">
        <f>915</f>
        <v>915</v>
      </c>
      <c r="E24" s="62"/>
      <c r="F24" s="300">
        <f>E24*D24</f>
        <v>0</v>
      </c>
    </row>
    <row r="25" spans="1:11">
      <c r="A25" s="458"/>
      <c r="B25" s="472"/>
      <c r="C25" s="458"/>
      <c r="D25" s="458"/>
      <c r="E25" s="62"/>
      <c r="F25" s="300"/>
    </row>
    <row r="26" spans="1:11">
      <c r="A26" s="458"/>
      <c r="B26" s="473" t="s">
        <v>172</v>
      </c>
      <c r="C26" s="458"/>
      <c r="D26" s="458"/>
      <c r="E26" s="62"/>
      <c r="F26" s="300"/>
    </row>
    <row r="27" spans="1:11">
      <c r="A27" s="458"/>
      <c r="B27" s="473"/>
      <c r="C27" s="458"/>
      <c r="D27" s="458"/>
      <c r="E27" s="62"/>
      <c r="F27" s="300"/>
    </row>
    <row r="28" spans="1:11" ht="25.5">
      <c r="A28" s="458"/>
      <c r="B28" s="471" t="s">
        <v>173</v>
      </c>
      <c r="C28" s="458"/>
      <c r="D28" s="458"/>
      <c r="E28" s="62"/>
      <c r="F28" s="300"/>
    </row>
    <row r="29" spans="1:11">
      <c r="A29" s="458"/>
      <c r="B29" s="473"/>
      <c r="C29" s="458"/>
      <c r="D29" s="458"/>
      <c r="E29" s="62"/>
      <c r="F29" s="300"/>
    </row>
    <row r="30" spans="1:11" s="466" customFormat="1">
      <c r="A30" s="465"/>
      <c r="B30" s="474" t="s">
        <v>76</v>
      </c>
      <c r="C30" s="465" t="s">
        <v>58</v>
      </c>
      <c r="D30" s="465">
        <v>28</v>
      </c>
      <c r="E30" s="99"/>
      <c r="F30" s="301">
        <f>E30*D30</f>
        <v>0</v>
      </c>
    </row>
    <row r="31" spans="1:11" s="466" customFormat="1">
      <c r="A31" s="465"/>
      <c r="B31" s="473"/>
      <c r="C31" s="465"/>
      <c r="D31" s="465"/>
      <c r="E31" s="99"/>
      <c r="F31" s="301"/>
    </row>
    <row r="32" spans="1:11" s="466" customFormat="1">
      <c r="A32" s="465"/>
      <c r="B32" s="474" t="s">
        <v>77</v>
      </c>
      <c r="C32" s="465" t="s">
        <v>58</v>
      </c>
      <c r="D32" s="465">
        <v>28</v>
      </c>
      <c r="E32" s="99"/>
      <c r="F32" s="301">
        <f>E32*D32</f>
        <v>0</v>
      </c>
    </row>
    <row r="33" spans="1:6" s="466" customFormat="1">
      <c r="A33" s="465"/>
      <c r="B33" s="462"/>
      <c r="C33" s="465"/>
      <c r="D33" s="465"/>
      <c r="E33" s="99"/>
      <c r="F33" s="301"/>
    </row>
    <row r="34" spans="1:6" ht="25.5">
      <c r="A34" s="458"/>
      <c r="B34" s="471" t="s">
        <v>370</v>
      </c>
      <c r="C34" s="463" t="s">
        <v>369</v>
      </c>
      <c r="D34" s="463">
        <v>1</v>
      </c>
      <c r="E34" s="62"/>
      <c r="F34" s="300">
        <f>E34*D34</f>
        <v>0</v>
      </c>
    </row>
    <row r="35" spans="1:6">
      <c r="A35" s="458"/>
      <c r="B35" s="461"/>
      <c r="C35" s="460"/>
      <c r="D35" s="460"/>
      <c r="E35" s="62"/>
      <c r="F35" s="300"/>
    </row>
    <row r="36" spans="1:6" s="478" customFormat="1">
      <c r="A36" s="475"/>
      <c r="B36" s="476" t="s">
        <v>78</v>
      </c>
      <c r="C36" s="475"/>
      <c r="D36" s="475"/>
      <c r="E36" s="64"/>
      <c r="F36" s="477">
        <f>SUM(F6:F34)</f>
        <v>0</v>
      </c>
    </row>
  </sheetData>
  <sheetProtection algorithmName="SHA-512" hashValue="rrrUcfMYVI3N5BUTqyWtT2AwMGkgo8gbJ0KCHKUAV0RFn2uFSTOSpW5OH8mX/1lpqjtEzppdJwdzBSXFpBknsw==" saltValue="Tj2Li6gUekTmdyEdnlEjnQ==" spinCount="100000" sheet="1"/>
  <mergeCells count="2">
    <mergeCell ref="A4:F4"/>
    <mergeCell ref="A2:E2"/>
  </mergeCells>
  <pageMargins left="0.7" right="0.7" top="0.75" bottom="0.75" header="0.3" footer="0.3"/>
  <pageSetup orientation="portrait" r:id="rId1"/>
  <ignoredErrors>
    <ignoredError sqref="F24"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view="pageBreakPreview" topLeftCell="C39" zoomScaleNormal="77" zoomScaleSheetLayoutView="100" workbookViewId="0">
      <selection activeCell="N48" sqref="N48"/>
    </sheetView>
  </sheetViews>
  <sheetFormatPr defaultColWidth="8.5703125" defaultRowHeight="15"/>
  <cols>
    <col min="1" max="1" width="10" style="413" bestFit="1" customWidth="1"/>
    <col min="2" max="2" width="54" style="442" customWidth="1"/>
    <col min="3" max="3" width="7.5703125" style="442" customWidth="1"/>
    <col min="4" max="4" width="10.85546875" style="443" bestFit="1" customWidth="1"/>
    <col min="5" max="5" width="15.140625" style="444" customWidth="1"/>
    <col min="6" max="6" width="13.85546875" style="444" customWidth="1"/>
    <col min="7" max="7" width="17.140625" style="412" customWidth="1"/>
    <col min="8" max="16384" width="8.5703125" style="413"/>
  </cols>
  <sheetData>
    <row r="1" spans="1:7" s="399" customFormat="1" ht="12.95" customHeight="1">
      <c r="A1" s="303" t="s">
        <v>209</v>
      </c>
      <c r="B1" s="303"/>
      <c r="C1" s="303"/>
      <c r="D1" s="303"/>
      <c r="E1" s="303"/>
      <c r="F1" s="303"/>
    </row>
    <row r="2" spans="1:7" s="399" customFormat="1" ht="12.75">
      <c r="A2" s="500" t="s">
        <v>371</v>
      </c>
      <c r="B2" s="500"/>
      <c r="C2" s="500"/>
      <c r="D2" s="500"/>
      <c r="E2" s="500"/>
      <c r="F2" s="303"/>
    </row>
    <row r="3" spans="1:7" s="400" customFormat="1" ht="12.75">
      <c r="A3" s="303" t="s">
        <v>210</v>
      </c>
      <c r="B3" s="303"/>
      <c r="C3" s="303"/>
      <c r="D3" s="303"/>
      <c r="E3" s="303"/>
      <c r="F3" s="303"/>
    </row>
    <row r="4" spans="1:7" s="400" customFormat="1" ht="12.75">
      <c r="A4" s="511" t="s">
        <v>372</v>
      </c>
      <c r="B4" s="511"/>
      <c r="C4" s="511"/>
      <c r="D4" s="511"/>
      <c r="E4" s="511"/>
      <c r="F4" s="511"/>
    </row>
    <row r="5" spans="1:7" s="406" customFormat="1" ht="32.1" customHeight="1">
      <c r="A5" s="401" t="s">
        <v>10</v>
      </c>
      <c r="B5" s="402" t="s">
        <v>221</v>
      </c>
      <c r="C5" s="402" t="s">
        <v>220</v>
      </c>
      <c r="D5" s="403" t="s">
        <v>4</v>
      </c>
      <c r="E5" s="404" t="s">
        <v>222</v>
      </c>
      <c r="F5" s="404" t="s">
        <v>223</v>
      </c>
      <c r="G5" s="405"/>
    </row>
    <row r="6" spans="1:7" ht="45">
      <c r="A6" s="407"/>
      <c r="B6" s="408" t="s">
        <v>309</v>
      </c>
      <c r="C6" s="409"/>
      <c r="D6" s="410"/>
      <c r="E6" s="445"/>
      <c r="F6" s="411"/>
    </row>
    <row r="7" spans="1:7">
      <c r="A7" s="407"/>
      <c r="B7" s="408"/>
      <c r="C7" s="409"/>
      <c r="D7" s="410"/>
      <c r="E7" s="445"/>
      <c r="F7" s="411"/>
    </row>
    <row r="8" spans="1:7">
      <c r="A8" s="407"/>
      <c r="B8" s="408" t="s">
        <v>224</v>
      </c>
      <c r="C8" s="409"/>
      <c r="D8" s="410"/>
      <c r="E8" s="445"/>
      <c r="F8" s="411"/>
    </row>
    <row r="9" spans="1:7">
      <c r="A9" s="407"/>
      <c r="B9" s="414"/>
      <c r="C9" s="409"/>
      <c r="D9" s="410"/>
      <c r="E9" s="445"/>
      <c r="F9" s="411"/>
    </row>
    <row r="10" spans="1:7" ht="240">
      <c r="A10" s="407"/>
      <c r="B10" s="414" t="s">
        <v>312</v>
      </c>
      <c r="C10" s="409" t="s">
        <v>58</v>
      </c>
      <c r="D10" s="410">
        <v>1</v>
      </c>
      <c r="E10" s="445"/>
      <c r="F10" s="411">
        <f>E10*D10</f>
        <v>0</v>
      </c>
    </row>
    <row r="11" spans="1:7">
      <c r="A11" s="407"/>
      <c r="B11" s="414"/>
      <c r="C11" s="409"/>
      <c r="D11" s="410"/>
      <c r="E11" s="445"/>
      <c r="F11" s="411"/>
    </row>
    <row r="12" spans="1:7" ht="21.95" customHeight="1">
      <c r="A12" s="407"/>
      <c r="B12" s="415" t="s">
        <v>225</v>
      </c>
      <c r="C12" s="409"/>
      <c r="D12" s="416">
        <v>4</v>
      </c>
      <c r="E12" s="445"/>
      <c r="F12" s="411">
        <f>D12*E12</f>
        <v>0</v>
      </c>
    </row>
    <row r="13" spans="1:7" ht="15.75">
      <c r="A13" s="407"/>
      <c r="B13" s="417" t="s">
        <v>226</v>
      </c>
      <c r="C13" s="409"/>
      <c r="D13" s="410"/>
      <c r="E13" s="445"/>
      <c r="F13" s="411"/>
    </row>
    <row r="14" spans="1:7" ht="87" customHeight="1">
      <c r="A14" s="407"/>
      <c r="B14" s="418" t="s">
        <v>227</v>
      </c>
      <c r="C14" s="419" t="s">
        <v>228</v>
      </c>
      <c r="D14" s="420">
        <v>1</v>
      </c>
      <c r="E14" s="445"/>
      <c r="F14" s="411">
        <f>E14*D14</f>
        <v>0</v>
      </c>
    </row>
    <row r="15" spans="1:7">
      <c r="A15" s="421"/>
      <c r="B15" s="422"/>
      <c r="C15" s="419"/>
      <c r="D15" s="410"/>
      <c r="E15" s="445"/>
      <c r="F15" s="411"/>
    </row>
    <row r="16" spans="1:7" ht="45">
      <c r="A16" s="421"/>
      <c r="B16" s="422" t="s">
        <v>229</v>
      </c>
      <c r="C16" s="419" t="s">
        <v>228</v>
      </c>
      <c r="D16" s="410">
        <v>7</v>
      </c>
      <c r="E16" s="445"/>
      <c r="F16" s="411">
        <f>D16*E16</f>
        <v>0</v>
      </c>
    </row>
    <row r="17" spans="1:6">
      <c r="A17" s="421"/>
      <c r="B17" s="422"/>
      <c r="C17" s="419"/>
      <c r="D17" s="410"/>
      <c r="E17" s="445"/>
      <c r="F17" s="411"/>
    </row>
    <row r="18" spans="1:6">
      <c r="A18" s="421"/>
      <c r="B18" s="408"/>
      <c r="C18" s="409"/>
      <c r="D18" s="410"/>
      <c r="E18" s="445"/>
      <c r="F18" s="411"/>
    </row>
    <row r="19" spans="1:6" ht="45">
      <c r="A19" s="421"/>
      <c r="B19" s="422" t="s">
        <v>230</v>
      </c>
      <c r="C19" s="419" t="s">
        <v>228</v>
      </c>
      <c r="D19" s="410">
        <v>7</v>
      </c>
      <c r="E19" s="445"/>
      <c r="F19" s="411">
        <f>D19*E19</f>
        <v>0</v>
      </c>
    </row>
    <row r="20" spans="1:6">
      <c r="A20" s="421"/>
      <c r="B20" s="422"/>
      <c r="C20" s="419"/>
      <c r="D20" s="410"/>
      <c r="E20" s="445"/>
      <c r="F20" s="411"/>
    </row>
    <row r="21" spans="1:6">
      <c r="A21" s="423"/>
      <c r="B21" s="422"/>
      <c r="C21" s="424"/>
      <c r="D21" s="410"/>
      <c r="E21" s="445"/>
      <c r="F21" s="425"/>
    </row>
    <row r="22" spans="1:6">
      <c r="A22" s="423"/>
      <c r="B22" s="422"/>
      <c r="C22" s="424"/>
      <c r="D22" s="410"/>
      <c r="E22" s="445"/>
      <c r="F22" s="425"/>
    </row>
    <row r="23" spans="1:6">
      <c r="A23" s="423"/>
      <c r="B23" s="422"/>
      <c r="C23" s="424"/>
      <c r="D23" s="410"/>
      <c r="E23" s="445"/>
      <c r="F23" s="425"/>
    </row>
    <row r="24" spans="1:6">
      <c r="A24" s="423"/>
      <c r="B24" s="422"/>
      <c r="C24" s="424"/>
      <c r="D24" s="410"/>
      <c r="E24" s="445"/>
      <c r="F24" s="425"/>
    </row>
    <row r="25" spans="1:6">
      <c r="A25" s="423"/>
      <c r="B25" s="422"/>
      <c r="C25" s="424"/>
      <c r="D25" s="410"/>
      <c r="E25" s="445"/>
      <c r="F25" s="425"/>
    </row>
    <row r="26" spans="1:6">
      <c r="A26" s="423"/>
      <c r="B26" s="422"/>
      <c r="C26" s="424"/>
      <c r="D26" s="410"/>
      <c r="E26" s="445"/>
      <c r="F26" s="425"/>
    </row>
    <row r="27" spans="1:6">
      <c r="A27" s="423"/>
      <c r="B27" s="422"/>
      <c r="C27" s="424"/>
      <c r="D27" s="410"/>
      <c r="E27" s="445"/>
      <c r="F27" s="425"/>
    </row>
    <row r="28" spans="1:6">
      <c r="A28" s="423"/>
      <c r="B28" s="422"/>
      <c r="C28" s="424"/>
      <c r="D28" s="410"/>
      <c r="E28" s="445"/>
      <c r="F28" s="425"/>
    </row>
    <row r="29" spans="1:6">
      <c r="A29" s="423"/>
      <c r="B29" s="422"/>
      <c r="C29" s="424"/>
      <c r="D29" s="410"/>
      <c r="E29" s="445"/>
      <c r="F29" s="425"/>
    </row>
    <row r="30" spans="1:6">
      <c r="A30" s="423"/>
      <c r="B30" s="422"/>
      <c r="C30" s="424"/>
      <c r="D30" s="410"/>
      <c r="E30" s="445"/>
      <c r="F30" s="425"/>
    </row>
    <row r="31" spans="1:6">
      <c r="A31" s="245"/>
      <c r="B31" s="267" t="s">
        <v>130</v>
      </c>
      <c r="C31" s="245"/>
      <c r="D31" s="242"/>
      <c r="E31" s="73"/>
      <c r="F31" s="268">
        <f>SUM(F9:F29)</f>
        <v>0</v>
      </c>
    </row>
    <row r="32" spans="1:6">
      <c r="A32" s="269"/>
      <c r="B32" s="270"/>
      <c r="C32" s="269"/>
      <c r="D32" s="271"/>
      <c r="E32" s="75"/>
      <c r="F32" s="272"/>
    </row>
    <row r="33" spans="1:6">
      <c r="A33" s="273"/>
      <c r="B33" s="274"/>
      <c r="C33" s="273"/>
      <c r="D33" s="275"/>
      <c r="E33" s="76"/>
      <c r="F33" s="276"/>
    </row>
    <row r="34" spans="1:6">
      <c r="A34" s="277"/>
      <c r="B34" s="278" t="s">
        <v>131</v>
      </c>
      <c r="C34" s="277"/>
      <c r="D34" s="279"/>
      <c r="E34" s="77"/>
      <c r="F34" s="280">
        <f>F31</f>
        <v>0</v>
      </c>
    </row>
    <row r="35" spans="1:6" s="430" customFormat="1" ht="30">
      <c r="A35" s="426"/>
      <c r="B35" s="408" t="s">
        <v>231</v>
      </c>
      <c r="C35" s="427"/>
      <c r="D35" s="428"/>
      <c r="E35" s="446"/>
      <c r="F35" s="429"/>
    </row>
    <row r="36" spans="1:6" s="430" customFormat="1" ht="15.75">
      <c r="A36" s="426"/>
      <c r="B36" s="431"/>
      <c r="C36" s="427"/>
      <c r="D36" s="428"/>
      <c r="E36" s="446"/>
      <c r="F36" s="429"/>
    </row>
    <row r="37" spans="1:6" s="430" customFormat="1" ht="63">
      <c r="A37" s="432"/>
      <c r="B37" s="433" t="s">
        <v>313</v>
      </c>
      <c r="C37" s="427" t="s">
        <v>58</v>
      </c>
      <c r="D37" s="434">
        <v>2</v>
      </c>
      <c r="E37" s="446"/>
      <c r="F37" s="429">
        <f>E37*D37</f>
        <v>0</v>
      </c>
    </row>
    <row r="38" spans="1:6" s="435" customFormat="1" ht="63">
      <c r="A38" s="432"/>
      <c r="B38" s="433" t="s">
        <v>339</v>
      </c>
      <c r="C38" s="427" t="s">
        <v>58</v>
      </c>
      <c r="D38" s="434">
        <v>2</v>
      </c>
      <c r="E38" s="446"/>
      <c r="F38" s="429">
        <f t="shared" ref="F38" si="0">E38*D38</f>
        <v>0</v>
      </c>
    </row>
    <row r="39" spans="1:6" s="430" customFormat="1" ht="63">
      <c r="A39" s="432"/>
      <c r="B39" s="433" t="s">
        <v>374</v>
      </c>
      <c r="C39" s="427" t="s">
        <v>58</v>
      </c>
      <c r="D39" s="434">
        <v>1</v>
      </c>
      <c r="E39" s="446"/>
      <c r="F39" s="429">
        <f>E39*D39</f>
        <v>0</v>
      </c>
    </row>
    <row r="40" spans="1:6" s="435" customFormat="1" ht="63">
      <c r="A40" s="432"/>
      <c r="B40" s="433" t="s">
        <v>375</v>
      </c>
      <c r="C40" s="427" t="s">
        <v>58</v>
      </c>
      <c r="D40" s="434">
        <v>2</v>
      </c>
      <c r="E40" s="446"/>
      <c r="F40" s="429">
        <f t="shared" ref="F40" si="1">E40*D40</f>
        <v>0</v>
      </c>
    </row>
    <row r="41" spans="1:6" ht="15.75">
      <c r="A41" s="421"/>
      <c r="B41" s="422"/>
      <c r="C41" s="419"/>
      <c r="D41" s="410"/>
      <c r="E41" s="445"/>
      <c r="F41" s="429"/>
    </row>
    <row r="42" spans="1:6" ht="60.75">
      <c r="A42" s="436"/>
      <c r="B42" s="433" t="s">
        <v>232</v>
      </c>
      <c r="C42" s="409" t="s">
        <v>58</v>
      </c>
      <c r="D42" s="410">
        <v>20</v>
      </c>
      <c r="E42" s="445"/>
      <c r="F42" s="429">
        <f t="shared" ref="F42" si="2">E42*D42</f>
        <v>0</v>
      </c>
    </row>
    <row r="43" spans="1:6" ht="15.75">
      <c r="A43" s="437"/>
      <c r="B43" s="433"/>
      <c r="C43" s="438"/>
      <c r="D43" s="410"/>
      <c r="E43" s="445"/>
      <c r="F43" s="429"/>
    </row>
    <row r="44" spans="1:6" s="430" customFormat="1" ht="31.5">
      <c r="A44" s="432"/>
      <c r="B44" s="433" t="s">
        <v>355</v>
      </c>
      <c r="C44" s="427" t="s">
        <v>351</v>
      </c>
      <c r="D44" s="434">
        <v>2</v>
      </c>
      <c r="E44" s="446"/>
      <c r="F44" s="429">
        <f t="shared" ref="F44" si="3">E44*D44</f>
        <v>0</v>
      </c>
    </row>
    <row r="45" spans="1:6" s="430" customFormat="1" ht="15.75">
      <c r="A45" s="432"/>
      <c r="B45" s="433"/>
      <c r="C45" s="427"/>
      <c r="D45" s="434"/>
      <c r="E45" s="446"/>
      <c r="F45" s="439"/>
    </row>
    <row r="46" spans="1:6" ht="135">
      <c r="A46" s="421"/>
      <c r="B46" s="422" t="s">
        <v>373</v>
      </c>
      <c r="C46" s="419" t="s">
        <v>228</v>
      </c>
      <c r="D46" s="410">
        <v>2</v>
      </c>
      <c r="E46" s="445"/>
      <c r="F46" s="411">
        <f>D46*E46</f>
        <v>0</v>
      </c>
    </row>
    <row r="47" spans="1:6">
      <c r="A47" s="407"/>
      <c r="B47" s="440"/>
      <c r="C47" s="409"/>
      <c r="D47" s="410"/>
      <c r="E47" s="445"/>
      <c r="F47" s="411"/>
    </row>
    <row r="48" spans="1:6">
      <c r="A48" s="510" t="s">
        <v>377</v>
      </c>
      <c r="B48" s="510"/>
      <c r="C48" s="510"/>
      <c r="D48" s="510"/>
      <c r="E48" s="510"/>
      <c r="F48" s="441">
        <f>SUM(F34:F47)</f>
        <v>0</v>
      </c>
    </row>
  </sheetData>
  <sheetProtection algorithmName="SHA-512" hashValue="XviycxqbqKOkDf8MmAK/L6RCxngnskbB8XqG/1c0pOTm8QWSU0A2dc40mItaKcoUOaGHCE8BxXrT7yObBqCI1Q==" saltValue="2tNF3G5nWR9px65B6fcjBQ==" spinCount="100000" sheet="1" objects="1" scenarios="1"/>
  <mergeCells count="3">
    <mergeCell ref="A48:E48"/>
    <mergeCell ref="A4:F4"/>
    <mergeCell ref="A2:E2"/>
  </mergeCells>
  <pageMargins left="0.7" right="0.7" top="0.75" bottom="0.75" header="0.3" footer="0.3"/>
  <pageSetup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3"/>
  <sheetViews>
    <sheetView view="pageBreakPreview" topLeftCell="A49" zoomScaleNormal="99" zoomScaleSheetLayoutView="100" workbookViewId="0">
      <selection activeCell="L67" sqref="L67"/>
    </sheetView>
  </sheetViews>
  <sheetFormatPr defaultColWidth="8.85546875" defaultRowHeight="12.75"/>
  <cols>
    <col min="1" max="1" width="7.85546875" style="342" customWidth="1"/>
    <col min="2" max="2" width="43.5703125" style="342" customWidth="1"/>
    <col min="3" max="3" width="7.42578125" style="342" customWidth="1"/>
    <col min="4" max="4" width="7.140625" style="342" customWidth="1"/>
    <col min="5" max="5" width="11.5703125" style="342" bestFit="1" customWidth="1"/>
    <col min="6" max="6" width="12.85546875" style="342" customWidth="1"/>
    <col min="7" max="11" width="8.85546875" style="342"/>
    <col min="12" max="12" width="11.42578125" style="342" bestFit="1" customWidth="1"/>
    <col min="13" max="16384" width="8.85546875" style="342"/>
  </cols>
  <sheetData>
    <row r="1" spans="1:6" ht="12.95" customHeight="1">
      <c r="A1" s="155" t="s">
        <v>239</v>
      </c>
      <c r="B1" s="155"/>
      <c r="C1" s="155"/>
      <c r="D1" s="155"/>
      <c r="E1" s="155"/>
      <c r="F1" s="155"/>
    </row>
    <row r="2" spans="1:6">
      <c r="A2" s="500" t="s">
        <v>371</v>
      </c>
      <c r="B2" s="500"/>
      <c r="C2" s="500"/>
      <c r="D2" s="500"/>
      <c r="E2" s="500"/>
      <c r="F2" s="155"/>
    </row>
    <row r="3" spans="1:6">
      <c r="A3" s="155" t="s">
        <v>240</v>
      </c>
      <c r="B3" s="155"/>
      <c r="C3" s="155"/>
      <c r="D3" s="155"/>
      <c r="E3" s="155"/>
      <c r="F3" s="155"/>
    </row>
    <row r="4" spans="1:6">
      <c r="A4" s="343" t="s">
        <v>241</v>
      </c>
      <c r="B4" s="343"/>
      <c r="C4" s="343"/>
      <c r="D4" s="343"/>
      <c r="E4" s="343"/>
      <c r="F4" s="343"/>
    </row>
    <row r="5" spans="1:6" s="348" customFormat="1">
      <c r="A5" s="344" t="s">
        <v>1</v>
      </c>
      <c r="B5" s="345" t="s">
        <v>26</v>
      </c>
      <c r="C5" s="346" t="s">
        <v>3</v>
      </c>
      <c r="D5" s="347" t="s">
        <v>4</v>
      </c>
      <c r="E5" s="346" t="s">
        <v>79</v>
      </c>
      <c r="F5" s="346" t="s">
        <v>80</v>
      </c>
    </row>
    <row r="6" spans="1:6">
      <c r="A6" s="349"/>
      <c r="B6" s="350"/>
      <c r="C6" s="351"/>
      <c r="D6" s="351"/>
      <c r="E6" s="391"/>
      <c r="F6" s="351"/>
    </row>
    <row r="7" spans="1:6">
      <c r="A7" s="352"/>
      <c r="B7" s="353" t="s">
        <v>81</v>
      </c>
      <c r="C7" s="354"/>
      <c r="D7" s="354"/>
      <c r="E7" s="392"/>
      <c r="F7" s="354"/>
    </row>
    <row r="8" spans="1:6">
      <c r="A8" s="352"/>
      <c r="B8" s="353"/>
      <c r="C8" s="354"/>
      <c r="D8" s="354"/>
      <c r="E8" s="392"/>
      <c r="F8" s="354"/>
    </row>
    <row r="9" spans="1:6" ht="114.75">
      <c r="A9" s="352"/>
      <c r="B9" s="355" t="s">
        <v>117</v>
      </c>
      <c r="C9" s="354"/>
      <c r="D9" s="354"/>
      <c r="E9" s="392"/>
      <c r="F9" s="354"/>
    </row>
    <row r="10" spans="1:6" ht="25.5">
      <c r="A10" s="356">
        <v>1</v>
      </c>
      <c r="B10" s="355" t="s">
        <v>82</v>
      </c>
      <c r="C10" s="354"/>
      <c r="D10" s="354"/>
      <c r="E10" s="392"/>
      <c r="F10" s="354"/>
    </row>
    <row r="11" spans="1:6" ht="25.5">
      <c r="A11" s="356">
        <v>2</v>
      </c>
      <c r="B11" s="354" t="s">
        <v>83</v>
      </c>
      <c r="C11" s="354"/>
      <c r="D11" s="354"/>
      <c r="E11" s="392"/>
      <c r="F11" s="354"/>
    </row>
    <row r="12" spans="1:6">
      <c r="A12" s="357"/>
      <c r="B12" s="358"/>
      <c r="C12" s="354"/>
      <c r="D12" s="354"/>
      <c r="E12" s="392"/>
      <c r="F12" s="354"/>
    </row>
    <row r="13" spans="1:6">
      <c r="A13" s="357"/>
      <c r="B13" s="354"/>
      <c r="C13" s="354"/>
      <c r="D13" s="354"/>
      <c r="E13" s="392"/>
      <c r="F13" s="354"/>
    </row>
    <row r="14" spans="1:6">
      <c r="A14" s="357"/>
      <c r="B14" s="358"/>
      <c r="C14" s="354"/>
      <c r="D14" s="354"/>
      <c r="E14" s="392"/>
      <c r="F14" s="354"/>
    </row>
    <row r="15" spans="1:6">
      <c r="A15" s="357"/>
      <c r="B15" s="358"/>
      <c r="C15" s="354"/>
      <c r="D15" s="354"/>
      <c r="E15" s="392"/>
      <c r="F15" s="354"/>
    </row>
    <row r="16" spans="1:6">
      <c r="A16" s="357"/>
      <c r="B16" s="358"/>
      <c r="C16" s="354"/>
      <c r="D16" s="354"/>
      <c r="E16" s="392"/>
      <c r="F16" s="354"/>
    </row>
    <row r="17" spans="1:6">
      <c r="A17" s="357"/>
      <c r="B17" s="358"/>
      <c r="C17" s="354"/>
      <c r="D17" s="354"/>
      <c r="E17" s="392"/>
      <c r="F17" s="354"/>
    </row>
    <row r="18" spans="1:6">
      <c r="A18" s="357"/>
      <c r="B18" s="358"/>
      <c r="C18" s="354"/>
      <c r="D18" s="354"/>
      <c r="E18" s="392"/>
      <c r="F18" s="354"/>
    </row>
    <row r="19" spans="1:6">
      <c r="A19" s="357"/>
      <c r="B19" s="358"/>
      <c r="C19" s="354"/>
      <c r="D19" s="354"/>
      <c r="E19" s="392"/>
      <c r="F19" s="354"/>
    </row>
    <row r="20" spans="1:6">
      <c r="A20" s="357"/>
      <c r="B20" s="358"/>
      <c r="C20" s="354"/>
      <c r="D20" s="354"/>
      <c r="E20" s="392"/>
      <c r="F20" s="354"/>
    </row>
    <row r="21" spans="1:6">
      <c r="A21" s="357"/>
      <c r="B21" s="358"/>
      <c r="C21" s="354"/>
      <c r="D21" s="354"/>
      <c r="E21" s="392"/>
      <c r="F21" s="354"/>
    </row>
    <row r="22" spans="1:6">
      <c r="A22" s="357"/>
      <c r="B22" s="358"/>
      <c r="C22" s="354"/>
      <c r="D22" s="354"/>
      <c r="E22" s="392"/>
      <c r="F22" s="354"/>
    </row>
    <row r="23" spans="1:6">
      <c r="A23" s="357"/>
      <c r="B23" s="358"/>
      <c r="C23" s="354"/>
      <c r="D23" s="354"/>
      <c r="E23" s="392"/>
      <c r="F23" s="354"/>
    </row>
    <row r="24" spans="1:6">
      <c r="A24" s="357"/>
      <c r="B24" s="358"/>
      <c r="C24" s="354"/>
      <c r="D24" s="354"/>
      <c r="E24" s="392"/>
      <c r="F24" s="354"/>
    </row>
    <row r="25" spans="1:6">
      <c r="A25" s="357"/>
      <c r="B25" s="358"/>
      <c r="C25" s="354"/>
      <c r="D25" s="354"/>
      <c r="E25" s="392"/>
      <c r="F25" s="354"/>
    </row>
    <row r="26" spans="1:6">
      <c r="A26" s="357"/>
      <c r="B26" s="358"/>
      <c r="C26" s="354"/>
      <c r="D26" s="354"/>
      <c r="E26" s="392"/>
      <c r="F26" s="354"/>
    </row>
    <row r="27" spans="1:6">
      <c r="A27" s="357"/>
      <c r="B27" s="358"/>
      <c r="C27" s="354"/>
      <c r="D27" s="354"/>
      <c r="E27" s="392"/>
      <c r="F27" s="354"/>
    </row>
    <row r="28" spans="1:6">
      <c r="A28" s="357"/>
      <c r="B28" s="358"/>
      <c r="C28" s="354"/>
      <c r="D28" s="354"/>
      <c r="E28" s="392"/>
      <c r="F28" s="354"/>
    </row>
    <row r="29" spans="1:6">
      <c r="A29" s="357"/>
      <c r="B29" s="358"/>
      <c r="C29" s="354"/>
      <c r="D29" s="354"/>
      <c r="E29" s="392"/>
      <c r="F29" s="354"/>
    </row>
    <row r="30" spans="1:6">
      <c r="A30" s="357"/>
      <c r="B30" s="358"/>
      <c r="C30" s="354"/>
      <c r="D30" s="354"/>
      <c r="E30" s="392"/>
      <c r="F30" s="354"/>
    </row>
    <row r="31" spans="1:6">
      <c r="A31" s="357"/>
      <c r="B31" s="358"/>
      <c r="C31" s="354"/>
      <c r="D31" s="354"/>
      <c r="E31" s="392"/>
      <c r="F31" s="354"/>
    </row>
    <row r="32" spans="1:6">
      <c r="A32" s="357"/>
      <c r="B32" s="358"/>
      <c r="C32" s="354"/>
      <c r="D32" s="354"/>
      <c r="E32" s="392"/>
      <c r="F32" s="354"/>
    </row>
    <row r="33" spans="1:6">
      <c r="A33" s="357"/>
      <c r="B33" s="358"/>
      <c r="C33" s="354"/>
      <c r="D33" s="354"/>
      <c r="E33" s="392"/>
      <c r="F33" s="354"/>
    </row>
    <row r="34" spans="1:6">
      <c r="A34" s="357"/>
      <c r="B34" s="358"/>
      <c r="C34" s="354"/>
      <c r="D34" s="354"/>
      <c r="E34" s="392"/>
      <c r="F34" s="354"/>
    </row>
    <row r="35" spans="1:6">
      <c r="A35" s="357"/>
      <c r="B35" s="358"/>
      <c r="C35" s="354"/>
      <c r="D35" s="354"/>
      <c r="E35" s="392"/>
      <c r="F35" s="354"/>
    </row>
    <row r="36" spans="1:6">
      <c r="A36" s="357"/>
      <c r="B36" s="358"/>
      <c r="C36" s="354"/>
      <c r="D36" s="354"/>
      <c r="E36" s="392"/>
      <c r="F36" s="354"/>
    </row>
    <row r="37" spans="1:6">
      <c r="A37" s="357"/>
      <c r="B37" s="358"/>
      <c r="C37" s="354"/>
      <c r="D37" s="354"/>
      <c r="E37" s="392"/>
      <c r="F37" s="354"/>
    </row>
    <row r="38" spans="1:6">
      <c r="A38" s="357"/>
      <c r="B38" s="358"/>
      <c r="C38" s="354"/>
      <c r="D38" s="354"/>
      <c r="E38" s="392"/>
      <c r="F38" s="354"/>
    </row>
    <row r="39" spans="1:6">
      <c r="A39" s="357"/>
      <c r="B39" s="358"/>
      <c r="C39" s="354"/>
      <c r="D39" s="354"/>
      <c r="E39" s="392"/>
      <c r="F39" s="354"/>
    </row>
    <row r="40" spans="1:6">
      <c r="A40" s="357"/>
      <c r="B40" s="358"/>
      <c r="C40" s="354"/>
      <c r="D40" s="354"/>
      <c r="E40" s="392"/>
      <c r="F40" s="354"/>
    </row>
    <row r="41" spans="1:6">
      <c r="A41" s="357"/>
      <c r="B41" s="358"/>
      <c r="C41" s="354"/>
      <c r="D41" s="354"/>
      <c r="E41" s="392"/>
      <c r="F41" s="354"/>
    </row>
    <row r="42" spans="1:6">
      <c r="A42" s="357"/>
      <c r="B42" s="358"/>
      <c r="C42" s="354"/>
      <c r="D42" s="354"/>
      <c r="E42" s="392"/>
      <c r="F42" s="354"/>
    </row>
    <row r="43" spans="1:6">
      <c r="A43" s="357"/>
      <c r="B43" s="358"/>
      <c r="C43" s="354"/>
      <c r="D43" s="354"/>
      <c r="E43" s="392"/>
      <c r="F43" s="354"/>
    </row>
    <row r="44" spans="1:6">
      <c r="A44" s="359"/>
      <c r="B44" s="360"/>
      <c r="C44" s="361"/>
      <c r="D44" s="361"/>
      <c r="E44" s="393"/>
      <c r="F44" s="361"/>
    </row>
    <row r="45" spans="1:6">
      <c r="A45" s="362"/>
      <c r="B45" s="363"/>
      <c r="C45" s="364"/>
      <c r="D45" s="364"/>
      <c r="E45" s="394"/>
      <c r="F45" s="364"/>
    </row>
    <row r="46" spans="1:6">
      <c r="A46" s="357"/>
      <c r="B46" s="358"/>
      <c r="C46" s="354"/>
      <c r="D46" s="354"/>
      <c r="E46" s="392"/>
      <c r="F46" s="354"/>
    </row>
    <row r="47" spans="1:6">
      <c r="A47" s="365"/>
      <c r="B47" s="366" t="s">
        <v>84</v>
      </c>
      <c r="C47" s="367"/>
      <c r="D47" s="367"/>
      <c r="E47" s="392"/>
      <c r="F47" s="354"/>
    </row>
    <row r="48" spans="1:6">
      <c r="A48" s="365"/>
      <c r="B48" s="366"/>
      <c r="C48" s="367"/>
      <c r="D48" s="367"/>
      <c r="E48" s="392"/>
      <c r="F48" s="354"/>
    </row>
    <row r="49" spans="1:6">
      <c r="A49" s="365"/>
      <c r="B49" s="366" t="s">
        <v>85</v>
      </c>
      <c r="C49" s="352"/>
      <c r="D49" s="352"/>
      <c r="E49" s="392"/>
      <c r="F49" s="354"/>
    </row>
    <row r="50" spans="1:6">
      <c r="A50" s="365"/>
      <c r="B50" s="366"/>
      <c r="C50" s="352"/>
      <c r="D50" s="352"/>
      <c r="E50" s="392"/>
      <c r="F50" s="354"/>
    </row>
    <row r="51" spans="1:6">
      <c r="A51" s="365"/>
      <c r="B51" s="355" t="s">
        <v>332</v>
      </c>
      <c r="C51" s="368" t="s">
        <v>58</v>
      </c>
      <c r="D51" s="369">
        <v>1</v>
      </c>
      <c r="E51" s="395"/>
      <c r="F51" s="370">
        <f>E51*D51</f>
        <v>0</v>
      </c>
    </row>
    <row r="52" spans="1:6">
      <c r="A52" s="365"/>
      <c r="B52" s="355"/>
      <c r="C52" s="368"/>
      <c r="D52" s="369"/>
      <c r="E52" s="395"/>
      <c r="F52" s="354"/>
    </row>
    <row r="53" spans="1:6">
      <c r="A53" s="365"/>
      <c r="B53" s="355" t="s">
        <v>333</v>
      </c>
      <c r="C53" s="368" t="s">
        <v>58</v>
      </c>
      <c r="D53" s="369">
        <v>4</v>
      </c>
      <c r="E53" s="395"/>
      <c r="F53" s="370">
        <f>E53*D53</f>
        <v>0</v>
      </c>
    </row>
    <row r="54" spans="1:6">
      <c r="A54" s="365"/>
      <c r="B54" s="355"/>
      <c r="C54" s="368"/>
      <c r="D54" s="369"/>
      <c r="E54" s="395"/>
      <c r="F54" s="370"/>
    </row>
    <row r="55" spans="1:6">
      <c r="A55" s="365"/>
      <c r="B55" s="355"/>
      <c r="C55" s="368"/>
      <c r="D55" s="369"/>
      <c r="E55" s="395"/>
      <c r="F55" s="370"/>
    </row>
    <row r="56" spans="1:6">
      <c r="A56" s="354"/>
      <c r="B56" s="366" t="s">
        <v>86</v>
      </c>
      <c r="C56" s="352"/>
      <c r="D56" s="352"/>
      <c r="E56" s="396"/>
      <c r="F56" s="354"/>
    </row>
    <row r="57" spans="1:6">
      <c r="A57" s="354"/>
      <c r="B57" s="366"/>
      <c r="C57" s="352"/>
      <c r="D57" s="352"/>
      <c r="E57" s="396"/>
      <c r="F57" s="354"/>
    </row>
    <row r="58" spans="1:6" ht="89.25">
      <c r="A58" s="354"/>
      <c r="B58" s="355" t="s">
        <v>87</v>
      </c>
      <c r="C58" s="368" t="s">
        <v>70</v>
      </c>
      <c r="D58" s="369">
        <v>305</v>
      </c>
      <c r="E58" s="395"/>
      <c r="F58" s="370">
        <f>E58*D58</f>
        <v>0</v>
      </c>
    </row>
    <row r="59" spans="1:6">
      <c r="A59" s="354"/>
      <c r="B59" s="355"/>
      <c r="C59" s="368"/>
      <c r="D59" s="371"/>
      <c r="E59" s="396"/>
      <c r="F59" s="354"/>
    </row>
    <row r="60" spans="1:6" ht="25.5">
      <c r="A60" s="354"/>
      <c r="B60" s="355" t="s">
        <v>88</v>
      </c>
      <c r="C60" s="368" t="s">
        <v>58</v>
      </c>
      <c r="D60" s="369">
        <v>7</v>
      </c>
      <c r="E60" s="395"/>
      <c r="F60" s="370">
        <f>E60*D60</f>
        <v>0</v>
      </c>
    </row>
    <row r="61" spans="1:6">
      <c r="A61" s="354"/>
      <c r="B61" s="367"/>
      <c r="C61" s="368"/>
      <c r="D61" s="369"/>
      <c r="E61" s="395"/>
      <c r="F61" s="370"/>
    </row>
    <row r="62" spans="1:6">
      <c r="A62" s="354"/>
      <c r="B62" s="366" t="s">
        <v>89</v>
      </c>
      <c r="C62" s="352"/>
      <c r="D62" s="352"/>
      <c r="E62" s="396"/>
      <c r="F62" s="354"/>
    </row>
    <row r="63" spans="1:6" ht="25.5">
      <c r="A63" s="354"/>
      <c r="B63" s="355" t="s">
        <v>90</v>
      </c>
      <c r="C63" s="368" t="s">
        <v>10</v>
      </c>
      <c r="D63" s="369">
        <v>1</v>
      </c>
      <c r="E63" s="395"/>
      <c r="F63" s="372">
        <f>E63*D63</f>
        <v>0</v>
      </c>
    </row>
    <row r="64" spans="1:6">
      <c r="A64" s="354"/>
      <c r="B64" s="355" t="s">
        <v>334</v>
      </c>
      <c r="C64" s="368" t="s">
        <v>51</v>
      </c>
      <c r="D64" s="369">
        <v>1</v>
      </c>
      <c r="E64" s="395"/>
      <c r="F64" s="372">
        <f>E64*D64</f>
        <v>0</v>
      </c>
    </row>
    <row r="65" spans="1:6">
      <c r="A65" s="354"/>
      <c r="B65" s="355"/>
      <c r="C65" s="368"/>
      <c r="D65" s="369"/>
      <c r="E65" s="395"/>
      <c r="F65" s="372"/>
    </row>
    <row r="66" spans="1:6">
      <c r="A66" s="354"/>
      <c r="B66" s="355"/>
      <c r="C66" s="368"/>
      <c r="D66" s="369"/>
      <c r="E66" s="395"/>
      <c r="F66" s="372"/>
    </row>
    <row r="67" spans="1:6">
      <c r="A67" s="354"/>
      <c r="B67" s="355"/>
      <c r="C67" s="368"/>
      <c r="D67" s="369"/>
      <c r="E67" s="395"/>
      <c r="F67" s="372"/>
    </row>
    <row r="68" spans="1:6">
      <c r="A68" s="354"/>
      <c r="B68" s="355"/>
      <c r="C68" s="368"/>
      <c r="D68" s="369"/>
      <c r="E68" s="395"/>
      <c r="F68" s="372"/>
    </row>
    <row r="69" spans="1:6">
      <c r="A69" s="354"/>
      <c r="B69" s="355"/>
      <c r="C69" s="368"/>
      <c r="D69" s="369"/>
      <c r="E69" s="395"/>
      <c r="F69" s="372"/>
    </row>
    <row r="70" spans="1:6">
      <c r="A70" s="354"/>
      <c r="B70" s="355"/>
      <c r="C70" s="368"/>
      <c r="D70" s="369"/>
      <c r="E70" s="395"/>
      <c r="F70" s="372"/>
    </row>
    <row r="71" spans="1:6">
      <c r="A71" s="354"/>
      <c r="B71" s="355"/>
      <c r="C71" s="368"/>
      <c r="D71" s="369"/>
      <c r="E71" s="395"/>
      <c r="F71" s="372"/>
    </row>
    <row r="72" spans="1:6">
      <c r="A72" s="354"/>
      <c r="B72" s="355"/>
      <c r="C72" s="368"/>
      <c r="D72" s="369"/>
      <c r="E72" s="395"/>
      <c r="F72" s="372"/>
    </row>
    <row r="73" spans="1:6">
      <c r="A73" s="354"/>
      <c r="B73" s="355"/>
      <c r="C73" s="368"/>
      <c r="D73" s="369"/>
      <c r="E73" s="395"/>
      <c r="F73" s="372"/>
    </row>
    <row r="74" spans="1:6">
      <c r="A74" s="354"/>
      <c r="B74" s="355"/>
      <c r="C74" s="368"/>
      <c r="D74" s="369"/>
      <c r="E74" s="395"/>
      <c r="F74" s="372"/>
    </row>
    <row r="75" spans="1:6">
      <c r="A75" s="354"/>
      <c r="B75" s="355"/>
      <c r="C75" s="368"/>
      <c r="D75" s="369"/>
      <c r="E75" s="395"/>
      <c r="F75" s="372"/>
    </row>
    <row r="76" spans="1:6">
      <c r="A76" s="354"/>
      <c r="B76" s="355"/>
      <c r="C76" s="368"/>
      <c r="D76" s="369"/>
      <c r="E76" s="395"/>
      <c r="F76" s="372"/>
    </row>
    <row r="77" spans="1:6">
      <c r="A77" s="354"/>
      <c r="B77" s="355"/>
      <c r="C77" s="368"/>
      <c r="D77" s="369"/>
      <c r="E77" s="395"/>
      <c r="F77" s="372"/>
    </row>
    <row r="78" spans="1:6">
      <c r="A78" s="354"/>
      <c r="B78" s="355"/>
      <c r="C78" s="368"/>
      <c r="D78" s="369"/>
      <c r="E78" s="395"/>
      <c r="F78" s="372"/>
    </row>
    <row r="79" spans="1:6">
      <c r="A79" s="354"/>
      <c r="B79" s="355"/>
      <c r="C79" s="368"/>
      <c r="D79" s="369"/>
      <c r="E79" s="395"/>
      <c r="F79" s="372"/>
    </row>
    <row r="80" spans="1:6">
      <c r="A80" s="354"/>
      <c r="B80" s="355"/>
      <c r="C80" s="368"/>
      <c r="D80" s="369"/>
      <c r="E80" s="395"/>
      <c r="F80" s="372"/>
    </row>
    <row r="81" spans="1:6">
      <c r="A81" s="354"/>
      <c r="B81" s="355"/>
      <c r="C81" s="368"/>
      <c r="D81" s="369"/>
      <c r="E81" s="395"/>
      <c r="F81" s="372"/>
    </row>
    <row r="82" spans="1:6">
      <c r="A82" s="354"/>
      <c r="B82" s="355"/>
      <c r="C82" s="368"/>
      <c r="D82" s="369"/>
      <c r="E82" s="395"/>
      <c r="F82" s="372"/>
    </row>
    <row r="83" spans="1:6">
      <c r="A83" s="354"/>
      <c r="B83" s="502" t="s">
        <v>181</v>
      </c>
      <c r="C83" s="503"/>
      <c r="D83" s="503"/>
      <c r="E83" s="504"/>
      <c r="F83" s="372">
        <f>SUM(F46:F70)</f>
        <v>0</v>
      </c>
    </row>
    <row r="84" spans="1:6">
      <c r="A84" s="373"/>
      <c r="B84" s="360"/>
      <c r="C84" s="177"/>
      <c r="D84" s="177"/>
      <c r="E84" s="178"/>
      <c r="F84" s="178"/>
    </row>
    <row r="85" spans="1:6">
      <c r="A85" s="374"/>
      <c r="B85" s="363"/>
      <c r="C85" s="181"/>
      <c r="D85" s="181"/>
      <c r="E85" s="182"/>
      <c r="F85" s="182"/>
    </row>
    <row r="86" spans="1:6">
      <c r="A86" s="354"/>
      <c r="B86" s="355"/>
      <c r="C86" s="368"/>
      <c r="D86" s="369"/>
      <c r="E86" s="395"/>
      <c r="F86" s="372"/>
    </row>
    <row r="87" spans="1:6">
      <c r="A87" s="354"/>
      <c r="B87" s="366" t="s">
        <v>335</v>
      </c>
      <c r="C87" s="367"/>
      <c r="D87" s="367"/>
      <c r="E87" s="396"/>
      <c r="F87" s="354"/>
    </row>
    <row r="88" spans="1:6">
      <c r="A88" s="354"/>
      <c r="B88" s="366"/>
      <c r="C88" s="367"/>
      <c r="D88" s="367"/>
      <c r="E88" s="396"/>
      <c r="F88" s="354"/>
    </row>
    <row r="89" spans="1:6">
      <c r="A89" s="354"/>
      <c r="B89" s="355"/>
      <c r="C89" s="368"/>
      <c r="D89" s="369"/>
      <c r="E89" s="395"/>
      <c r="F89" s="370"/>
    </row>
    <row r="90" spans="1:6">
      <c r="A90" s="354"/>
      <c r="B90" s="375" t="s">
        <v>91</v>
      </c>
      <c r="C90" s="352"/>
      <c r="D90" s="352"/>
      <c r="E90" s="396"/>
      <c r="F90" s="354"/>
    </row>
    <row r="91" spans="1:6">
      <c r="A91" s="354"/>
      <c r="B91" s="366"/>
      <c r="C91" s="352"/>
      <c r="D91" s="352"/>
      <c r="E91" s="396"/>
      <c r="F91" s="354"/>
    </row>
    <row r="92" spans="1:6" ht="51">
      <c r="A92" s="354"/>
      <c r="B92" s="355" t="s">
        <v>92</v>
      </c>
      <c r="C92" s="368" t="s">
        <v>58</v>
      </c>
      <c r="D92" s="369">
        <v>10</v>
      </c>
      <c r="E92" s="395"/>
      <c r="F92" s="370">
        <f>E92*D92</f>
        <v>0</v>
      </c>
    </row>
    <row r="93" spans="1:6">
      <c r="A93" s="354"/>
      <c r="B93" s="355"/>
      <c r="C93" s="368"/>
      <c r="D93" s="369"/>
      <c r="E93" s="396"/>
      <c r="F93" s="376"/>
    </row>
    <row r="94" spans="1:6">
      <c r="A94" s="354"/>
      <c r="B94" s="355"/>
      <c r="C94" s="368"/>
      <c r="D94" s="369"/>
      <c r="E94" s="395"/>
      <c r="F94" s="370"/>
    </row>
    <row r="95" spans="1:6">
      <c r="A95" s="354"/>
      <c r="B95" s="355"/>
      <c r="C95" s="377"/>
      <c r="D95" s="378"/>
      <c r="E95" s="396"/>
      <c r="F95" s="354"/>
    </row>
    <row r="96" spans="1:6">
      <c r="A96" s="354"/>
      <c r="B96" s="366" t="s">
        <v>93</v>
      </c>
      <c r="C96" s="352"/>
      <c r="D96" s="352"/>
      <c r="E96" s="396"/>
      <c r="F96" s="354"/>
    </row>
    <row r="97" spans="1:6">
      <c r="A97" s="354"/>
      <c r="B97" s="366"/>
      <c r="C97" s="352"/>
      <c r="D97" s="352"/>
      <c r="E97" s="396"/>
      <c r="F97" s="354"/>
    </row>
    <row r="98" spans="1:6" ht="38.25">
      <c r="A98" s="354"/>
      <c r="B98" s="355" t="s">
        <v>94</v>
      </c>
      <c r="C98" s="368" t="s">
        <v>58</v>
      </c>
      <c r="D98" s="369">
        <v>1</v>
      </c>
      <c r="E98" s="395"/>
      <c r="F98" s="370">
        <f>E98*D98</f>
        <v>0</v>
      </c>
    </row>
    <row r="99" spans="1:6">
      <c r="A99" s="354"/>
      <c r="B99" s="355"/>
      <c r="C99" s="377"/>
      <c r="D99" s="378"/>
      <c r="E99" s="396"/>
      <c r="F99" s="376"/>
    </row>
    <row r="100" spans="1:6" ht="51">
      <c r="A100" s="354"/>
      <c r="B100" s="355" t="s">
        <v>238</v>
      </c>
      <c r="C100" s="368" t="s">
        <v>58</v>
      </c>
      <c r="D100" s="369">
        <v>1</v>
      </c>
      <c r="E100" s="395"/>
      <c r="F100" s="370">
        <f>E100*D100</f>
        <v>0</v>
      </c>
    </row>
    <row r="101" spans="1:6">
      <c r="A101" s="354"/>
      <c r="B101" s="355"/>
      <c r="C101" s="367"/>
      <c r="D101" s="367"/>
      <c r="E101" s="396"/>
      <c r="F101" s="354"/>
    </row>
    <row r="102" spans="1:6">
      <c r="A102" s="354"/>
      <c r="B102" s="366" t="s">
        <v>95</v>
      </c>
      <c r="C102" s="352"/>
      <c r="D102" s="352"/>
      <c r="E102" s="396"/>
      <c r="F102" s="354"/>
    </row>
    <row r="103" spans="1:6">
      <c r="A103" s="354"/>
      <c r="B103" s="366"/>
      <c r="C103" s="352"/>
      <c r="D103" s="352"/>
      <c r="E103" s="396"/>
      <c r="F103" s="354"/>
    </row>
    <row r="104" spans="1:6" ht="102">
      <c r="A104" s="354"/>
      <c r="B104" s="355" t="s">
        <v>96</v>
      </c>
      <c r="C104" s="368" t="s">
        <v>336</v>
      </c>
      <c r="D104" s="379">
        <v>2.5</v>
      </c>
      <c r="E104" s="395"/>
      <c r="F104" s="370">
        <f>E104*D104</f>
        <v>0</v>
      </c>
    </row>
    <row r="105" spans="1:6">
      <c r="A105" s="354"/>
      <c r="B105" s="355"/>
      <c r="C105" s="368"/>
      <c r="D105" s="369"/>
      <c r="E105" s="395"/>
      <c r="F105" s="370"/>
    </row>
    <row r="106" spans="1:6">
      <c r="A106" s="354"/>
      <c r="B106" s="366" t="s">
        <v>97</v>
      </c>
      <c r="C106" s="352"/>
      <c r="D106" s="352"/>
      <c r="E106" s="396"/>
      <c r="F106" s="354"/>
    </row>
    <row r="107" spans="1:6">
      <c r="A107" s="354"/>
      <c r="B107" s="366"/>
      <c r="C107" s="352"/>
      <c r="D107" s="352"/>
      <c r="E107" s="396"/>
      <c r="F107" s="354"/>
    </row>
    <row r="108" spans="1:6">
      <c r="A108" s="354"/>
      <c r="B108" s="366" t="s">
        <v>184</v>
      </c>
      <c r="C108" s="352"/>
      <c r="D108" s="352"/>
      <c r="E108" s="396"/>
      <c r="F108" s="354"/>
    </row>
    <row r="109" spans="1:6">
      <c r="A109" s="354"/>
      <c r="B109" s="366"/>
      <c r="C109" s="352"/>
      <c r="D109" s="352"/>
      <c r="E109" s="396"/>
      <c r="F109" s="354"/>
    </row>
    <row r="110" spans="1:6">
      <c r="A110" s="354"/>
      <c r="B110" s="380" t="s">
        <v>182</v>
      </c>
      <c r="C110" s="352" t="s">
        <v>58</v>
      </c>
      <c r="D110" s="368">
        <v>1</v>
      </c>
      <c r="E110" s="396"/>
      <c r="F110" s="376">
        <f>E110*D110</f>
        <v>0</v>
      </c>
    </row>
    <row r="111" spans="1:6">
      <c r="A111" s="354"/>
      <c r="B111" s="380"/>
      <c r="C111" s="352"/>
      <c r="D111" s="352"/>
      <c r="E111" s="396"/>
      <c r="F111" s="354"/>
    </row>
    <row r="112" spans="1:6">
      <c r="A112" s="354"/>
      <c r="B112" s="380" t="s">
        <v>183</v>
      </c>
      <c r="C112" s="368" t="s">
        <v>58</v>
      </c>
      <c r="D112" s="369">
        <v>1</v>
      </c>
      <c r="E112" s="395"/>
      <c r="F112" s="370">
        <f>E112*D112</f>
        <v>0</v>
      </c>
    </row>
    <row r="113" spans="1:12">
      <c r="A113" s="354"/>
      <c r="B113" s="380"/>
      <c r="C113" s="368"/>
      <c r="D113" s="381"/>
      <c r="E113" s="395"/>
      <c r="F113" s="370"/>
    </row>
    <row r="114" spans="1:12">
      <c r="A114" s="354"/>
      <c r="B114" s="355"/>
      <c r="C114" s="377"/>
      <c r="D114" s="378"/>
      <c r="E114" s="396"/>
      <c r="F114" s="354"/>
    </row>
    <row r="115" spans="1:12">
      <c r="A115" s="354"/>
      <c r="B115" s="355"/>
      <c r="C115" s="377"/>
      <c r="D115" s="378"/>
      <c r="E115" s="396"/>
      <c r="F115" s="354"/>
    </row>
    <row r="116" spans="1:12">
      <c r="A116" s="354"/>
      <c r="B116" s="502" t="s">
        <v>181</v>
      </c>
      <c r="C116" s="503"/>
      <c r="D116" s="503"/>
      <c r="E116" s="504"/>
      <c r="F116" s="382">
        <f>SUM(F86:F115)</f>
        <v>0</v>
      </c>
    </row>
    <row r="117" spans="1:12">
      <c r="A117" s="373"/>
      <c r="B117" s="360"/>
      <c r="C117" s="177"/>
      <c r="D117" s="177"/>
      <c r="E117" s="178"/>
      <c r="F117" s="178"/>
    </row>
    <row r="118" spans="1:12">
      <c r="A118" s="374"/>
      <c r="B118" s="363"/>
      <c r="C118" s="181"/>
      <c r="D118" s="181"/>
      <c r="E118" s="182"/>
      <c r="F118" s="182"/>
    </row>
    <row r="119" spans="1:12">
      <c r="A119" s="354"/>
      <c r="B119" s="355"/>
      <c r="C119" s="368"/>
      <c r="D119" s="369"/>
      <c r="E119" s="395"/>
      <c r="F119" s="372"/>
    </row>
    <row r="120" spans="1:12">
      <c r="A120" s="367"/>
      <c r="B120" s="366" t="s">
        <v>98</v>
      </c>
      <c r="C120" s="367"/>
      <c r="D120" s="367"/>
      <c r="E120" s="396"/>
      <c r="F120" s="354"/>
    </row>
    <row r="121" spans="1:12">
      <c r="A121" s="367"/>
      <c r="B121" s="366"/>
      <c r="C121" s="367"/>
      <c r="D121" s="367"/>
      <c r="E121" s="396"/>
      <c r="F121" s="354"/>
    </row>
    <row r="122" spans="1:12">
      <c r="A122" s="367"/>
      <c r="B122" s="380" t="s">
        <v>185</v>
      </c>
      <c r="C122" s="383"/>
      <c r="D122" s="131"/>
      <c r="E122" s="396"/>
      <c r="F122" s="354"/>
    </row>
    <row r="123" spans="1:12">
      <c r="A123" s="367"/>
      <c r="B123" s="384"/>
      <c r="C123" s="383"/>
      <c r="D123" s="131"/>
      <c r="E123" s="396"/>
      <c r="F123" s="354"/>
    </row>
    <row r="124" spans="1:12" ht="63.75">
      <c r="A124" s="367"/>
      <c r="B124" s="385" t="s">
        <v>186</v>
      </c>
      <c r="C124" s="131" t="s">
        <v>58</v>
      </c>
      <c r="D124" s="131">
        <v>3</v>
      </c>
      <c r="E124" s="395"/>
      <c r="F124" s="372">
        <f>E124*D124</f>
        <v>0</v>
      </c>
    </row>
    <row r="125" spans="1:12">
      <c r="A125" s="367"/>
      <c r="B125" s="385"/>
      <c r="C125" s="131"/>
      <c r="D125" s="131"/>
      <c r="E125" s="396"/>
      <c r="F125" s="372"/>
    </row>
    <row r="126" spans="1:12" ht="25.5">
      <c r="A126" s="367"/>
      <c r="B126" s="385" t="s">
        <v>187</v>
      </c>
      <c r="C126" s="131" t="s">
        <v>58</v>
      </c>
      <c r="D126" s="131">
        <v>3</v>
      </c>
      <c r="E126" s="396"/>
      <c r="F126" s="372">
        <f t="shared" ref="F126" si="0">E126*D126</f>
        <v>0</v>
      </c>
    </row>
    <row r="127" spans="1:12">
      <c r="A127" s="367"/>
      <c r="B127" s="385"/>
      <c r="C127" s="131"/>
      <c r="D127" s="131"/>
      <c r="E127" s="396"/>
      <c r="F127" s="372"/>
      <c r="L127" s="386"/>
    </row>
    <row r="128" spans="1:12">
      <c r="A128" s="367"/>
      <c r="B128" s="385" t="s">
        <v>188</v>
      </c>
      <c r="C128" s="131" t="s">
        <v>58</v>
      </c>
      <c r="D128" s="131">
        <v>3</v>
      </c>
      <c r="E128" s="396"/>
      <c r="F128" s="372">
        <f t="shared" ref="F128" si="1">E128*D128</f>
        <v>0</v>
      </c>
    </row>
    <row r="129" spans="1:6">
      <c r="A129" s="367"/>
      <c r="B129" s="385"/>
      <c r="C129" s="131"/>
      <c r="D129" s="131"/>
      <c r="E129" s="396"/>
      <c r="F129" s="372"/>
    </row>
    <row r="130" spans="1:6">
      <c r="A130" s="367"/>
      <c r="B130" s="385" t="s">
        <v>189</v>
      </c>
      <c r="C130" s="131" t="s">
        <v>58</v>
      </c>
      <c r="D130" s="131">
        <v>3</v>
      </c>
      <c r="E130" s="396"/>
      <c r="F130" s="372">
        <f t="shared" ref="F130" si="2">E130*D130</f>
        <v>0</v>
      </c>
    </row>
    <row r="131" spans="1:6">
      <c r="A131" s="367"/>
      <c r="B131" s="385"/>
      <c r="C131" s="131"/>
      <c r="D131" s="131"/>
      <c r="E131" s="396"/>
      <c r="F131" s="372"/>
    </row>
    <row r="132" spans="1:6">
      <c r="A132" s="367"/>
      <c r="B132" s="385" t="s">
        <v>190</v>
      </c>
      <c r="C132" s="131" t="s">
        <v>58</v>
      </c>
      <c r="D132" s="131">
        <v>3</v>
      </c>
      <c r="E132" s="396"/>
      <c r="F132" s="372">
        <f t="shared" ref="F132" si="3">E132*D132</f>
        <v>0</v>
      </c>
    </row>
    <row r="133" spans="1:6">
      <c r="A133" s="367"/>
      <c r="B133" s="385"/>
      <c r="C133" s="131"/>
      <c r="D133" s="131"/>
      <c r="E133" s="396"/>
      <c r="F133" s="372"/>
    </row>
    <row r="134" spans="1:6">
      <c r="A134" s="367"/>
      <c r="B134" s="385" t="s">
        <v>99</v>
      </c>
      <c r="C134" s="131" t="s">
        <v>10</v>
      </c>
      <c r="D134" s="131">
        <v>1</v>
      </c>
      <c r="E134" s="396"/>
      <c r="F134" s="372">
        <f t="shared" ref="F134" si="4">E134*D134</f>
        <v>0</v>
      </c>
    </row>
    <row r="135" spans="1:6">
      <c r="A135" s="367"/>
      <c r="B135" s="366"/>
      <c r="C135" s="367"/>
      <c r="D135" s="367"/>
      <c r="E135" s="396"/>
      <c r="F135" s="354"/>
    </row>
    <row r="136" spans="1:6">
      <c r="A136" s="354"/>
      <c r="B136" s="502" t="s">
        <v>181</v>
      </c>
      <c r="C136" s="503"/>
      <c r="D136" s="503"/>
      <c r="E136" s="504"/>
      <c r="F136" s="382">
        <f>SUM(F121:F134)</f>
        <v>0</v>
      </c>
    </row>
    <row r="137" spans="1:6" ht="6.6" customHeight="1">
      <c r="A137" s="373"/>
      <c r="B137" s="360"/>
      <c r="C137" s="177"/>
      <c r="D137" s="177"/>
      <c r="E137" s="178"/>
      <c r="F137" s="178"/>
    </row>
    <row r="138" spans="1:6" ht="6.6" customHeight="1">
      <c r="A138" s="374"/>
      <c r="B138" s="363"/>
      <c r="C138" s="181"/>
      <c r="D138" s="181"/>
      <c r="E138" s="182"/>
      <c r="F138" s="182"/>
    </row>
    <row r="139" spans="1:6">
      <c r="A139" s="354"/>
      <c r="B139" s="355"/>
      <c r="C139" s="368"/>
      <c r="D139" s="369"/>
      <c r="E139" s="395"/>
      <c r="F139" s="372"/>
    </row>
    <row r="140" spans="1:6">
      <c r="A140" s="367"/>
      <c r="B140" s="366" t="s">
        <v>328</v>
      </c>
      <c r="C140" s="367"/>
      <c r="D140" s="367"/>
      <c r="E140" s="396"/>
      <c r="F140" s="354"/>
    </row>
    <row r="141" spans="1:6">
      <c r="A141" s="367"/>
      <c r="B141" s="366"/>
      <c r="C141" s="367"/>
      <c r="D141" s="367"/>
      <c r="E141" s="396"/>
      <c r="F141" s="354"/>
    </row>
    <row r="142" spans="1:6">
      <c r="A142" s="367"/>
      <c r="B142" s="380" t="s">
        <v>185</v>
      </c>
      <c r="C142" s="383"/>
      <c r="D142" s="131"/>
      <c r="E142" s="396"/>
      <c r="F142" s="354"/>
    </row>
    <row r="143" spans="1:6">
      <c r="A143" s="367"/>
      <c r="B143" s="384"/>
      <c r="C143" s="383"/>
      <c r="D143" s="131"/>
      <c r="E143" s="396"/>
      <c r="F143" s="354"/>
    </row>
    <row r="144" spans="1:6" ht="195">
      <c r="A144" s="367"/>
      <c r="B144" s="107" t="s">
        <v>329</v>
      </c>
      <c r="C144" s="97" t="s">
        <v>58</v>
      </c>
      <c r="D144" s="97">
        <v>6</v>
      </c>
      <c r="E144" s="395"/>
      <c r="F144" s="372">
        <f>E144*D144</f>
        <v>0</v>
      </c>
    </row>
    <row r="145" spans="1:6" ht="15">
      <c r="A145" s="367"/>
      <c r="B145" s="107" t="s">
        <v>337</v>
      </c>
      <c r="C145" s="387" t="s">
        <v>10</v>
      </c>
      <c r="D145" s="97">
        <v>1</v>
      </c>
      <c r="E145" s="396"/>
      <c r="F145" s="372">
        <f>E145*D145</f>
        <v>0</v>
      </c>
    </row>
    <row r="146" spans="1:6">
      <c r="A146" s="367"/>
      <c r="B146" s="366"/>
      <c r="C146" s="367"/>
      <c r="D146" s="367"/>
      <c r="E146" s="396"/>
      <c r="F146" s="354"/>
    </row>
    <row r="147" spans="1:6">
      <c r="A147" s="354"/>
      <c r="B147" s="502" t="s">
        <v>181</v>
      </c>
      <c r="C147" s="503"/>
      <c r="D147" s="503"/>
      <c r="E147" s="504"/>
      <c r="F147" s="382">
        <f>SUM(F141:F146)</f>
        <v>0</v>
      </c>
    </row>
    <row r="148" spans="1:6">
      <c r="A148" s="373"/>
      <c r="B148" s="360"/>
      <c r="C148" s="177"/>
      <c r="D148" s="177"/>
      <c r="E148" s="178"/>
      <c r="F148" s="178"/>
    </row>
    <row r="149" spans="1:6">
      <c r="A149" s="374"/>
      <c r="B149" s="363"/>
      <c r="C149" s="181"/>
      <c r="D149" s="181"/>
      <c r="E149" s="182"/>
      <c r="F149" s="182"/>
    </row>
    <row r="150" spans="1:6">
      <c r="A150" s="354"/>
      <c r="B150" s="355"/>
      <c r="C150" s="368"/>
      <c r="D150" s="369"/>
      <c r="E150" s="395"/>
      <c r="F150" s="372"/>
    </row>
    <row r="151" spans="1:6">
      <c r="A151" s="367"/>
      <c r="B151" s="366" t="s">
        <v>100</v>
      </c>
      <c r="C151" s="354"/>
      <c r="D151" s="354"/>
      <c r="E151" s="397"/>
      <c r="F151" s="354"/>
    </row>
    <row r="152" spans="1:6">
      <c r="A152" s="367"/>
      <c r="B152" s="366"/>
      <c r="C152" s="354"/>
      <c r="D152" s="354"/>
      <c r="E152" s="397"/>
      <c r="F152" s="354"/>
    </row>
    <row r="153" spans="1:6">
      <c r="A153" s="356">
        <v>1</v>
      </c>
      <c r="B153" s="355" t="s">
        <v>101</v>
      </c>
      <c r="C153" s="354"/>
      <c r="D153" s="354"/>
      <c r="E153" s="397"/>
      <c r="F153" s="376">
        <f>F83</f>
        <v>0</v>
      </c>
    </row>
    <row r="154" spans="1:6">
      <c r="A154" s="356"/>
      <c r="B154" s="355"/>
      <c r="C154" s="354"/>
      <c r="D154" s="354"/>
      <c r="E154" s="397"/>
      <c r="F154" s="376"/>
    </row>
    <row r="155" spans="1:6">
      <c r="A155" s="356">
        <v>2</v>
      </c>
      <c r="B155" s="355" t="s">
        <v>102</v>
      </c>
      <c r="C155" s="354"/>
      <c r="D155" s="354"/>
      <c r="E155" s="397"/>
      <c r="F155" s="376">
        <f>F116</f>
        <v>0</v>
      </c>
    </row>
    <row r="156" spans="1:6">
      <c r="A156" s="356"/>
      <c r="B156" s="355"/>
      <c r="C156" s="354"/>
      <c r="D156" s="354"/>
      <c r="E156" s="397"/>
      <c r="F156" s="376"/>
    </row>
    <row r="157" spans="1:6">
      <c r="A157" s="356">
        <v>3</v>
      </c>
      <c r="B157" s="355" t="s">
        <v>103</v>
      </c>
      <c r="C157" s="354"/>
      <c r="D157" s="354"/>
      <c r="E157" s="397"/>
      <c r="F157" s="376">
        <f>F136</f>
        <v>0</v>
      </c>
    </row>
    <row r="158" spans="1:6">
      <c r="A158" s="356"/>
      <c r="B158" s="355"/>
      <c r="C158" s="354"/>
      <c r="D158" s="354"/>
      <c r="E158" s="397"/>
      <c r="F158" s="376"/>
    </row>
    <row r="159" spans="1:6">
      <c r="A159" s="356">
        <v>4</v>
      </c>
      <c r="B159" s="355" t="s">
        <v>328</v>
      </c>
      <c r="C159" s="354"/>
      <c r="D159" s="354"/>
      <c r="E159" s="397"/>
      <c r="F159" s="376">
        <f>F147</f>
        <v>0</v>
      </c>
    </row>
    <row r="160" spans="1:6">
      <c r="A160" s="356"/>
      <c r="B160" s="355"/>
      <c r="C160" s="354"/>
      <c r="D160" s="354"/>
      <c r="E160" s="397"/>
      <c r="F160" s="376"/>
    </row>
    <row r="161" spans="1:6">
      <c r="A161" s="356"/>
      <c r="B161" s="355"/>
      <c r="C161" s="354"/>
      <c r="D161" s="354"/>
      <c r="E161" s="397"/>
      <c r="F161" s="376"/>
    </row>
    <row r="162" spans="1:6">
      <c r="A162" s="356"/>
      <c r="B162" s="355"/>
      <c r="C162" s="354"/>
      <c r="D162" s="354"/>
      <c r="E162" s="397"/>
      <c r="F162" s="376"/>
    </row>
    <row r="163" spans="1:6" s="390" customFormat="1" ht="27.6" customHeight="1">
      <c r="A163" s="388"/>
      <c r="B163" s="512" t="s">
        <v>104</v>
      </c>
      <c r="C163" s="513"/>
      <c r="D163" s="514"/>
      <c r="E163" s="398"/>
      <c r="F163" s="389">
        <f>SUM(F150:F161)</f>
        <v>0</v>
      </c>
    </row>
  </sheetData>
  <sheetProtection algorithmName="SHA-512" hashValue="R9xcRSAryWakblqwu/lumswJY2583nZGxtX0gz+u0ImGzsFJaG8Gx6tzouDHCnaK5xbU0Xna52TMFiiP1vOSpA==" saltValue="BrqialA5cTyWrQlawZYA4w==" spinCount="100000" sheet="1" objects="1" scenarios="1"/>
  <mergeCells count="6">
    <mergeCell ref="A2:E2"/>
    <mergeCell ref="B147:E147"/>
    <mergeCell ref="B163:D163"/>
    <mergeCell ref="B83:E83"/>
    <mergeCell ref="B116:E116"/>
    <mergeCell ref="B136:E136"/>
  </mergeCells>
  <pageMargins left="0.7" right="0.7" top="0.75" bottom="0.75" header="0.3" footer="0.3"/>
  <pageSetup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9"/>
  <sheetViews>
    <sheetView view="pageBreakPreview" zoomScale="120" zoomScaleNormal="100" zoomScaleSheetLayoutView="120" workbookViewId="0">
      <selection activeCell="G7" sqref="G7"/>
    </sheetView>
  </sheetViews>
  <sheetFormatPr defaultColWidth="8.85546875" defaultRowHeight="12.75"/>
  <cols>
    <col min="1" max="1" width="8.85546875" style="4"/>
    <col min="2" max="2" width="42.140625" style="4" customWidth="1"/>
    <col min="3" max="3" width="6.140625" style="4" customWidth="1"/>
    <col min="4" max="4" width="7.5703125" style="4" customWidth="1"/>
    <col min="5" max="5" width="10.85546875" style="46" customWidth="1"/>
    <col min="6" max="6" width="12.5703125" style="46" customWidth="1"/>
    <col min="7" max="16384" width="8.85546875" style="4"/>
  </cols>
  <sheetData>
    <row r="1" spans="1:6" s="42" customFormat="1" ht="12.95" customHeight="1">
      <c r="A1" s="303" t="s">
        <v>209</v>
      </c>
      <c r="B1" s="303"/>
      <c r="C1" s="303"/>
      <c r="D1" s="303"/>
      <c r="E1" s="303"/>
      <c r="F1" s="303"/>
    </row>
    <row r="2" spans="1:6" s="42" customFormat="1">
      <c r="A2" s="500" t="s">
        <v>371</v>
      </c>
      <c r="B2" s="500"/>
      <c r="C2" s="500"/>
      <c r="D2" s="500"/>
      <c r="E2" s="500"/>
      <c r="F2" s="303"/>
    </row>
    <row r="3" spans="1:6">
      <c r="A3" s="303" t="s">
        <v>210</v>
      </c>
      <c r="B3" s="303"/>
      <c r="C3" s="303"/>
      <c r="D3" s="303"/>
      <c r="E3" s="303"/>
      <c r="F3" s="303"/>
    </row>
    <row r="4" spans="1:6">
      <c r="A4" s="515" t="s">
        <v>121</v>
      </c>
      <c r="B4" s="515"/>
      <c r="C4" s="515"/>
      <c r="D4" s="515"/>
      <c r="E4" s="515"/>
      <c r="F4" s="515"/>
    </row>
    <row r="5" spans="1:6" s="43" customFormat="1">
      <c r="A5" s="304" t="s">
        <v>37</v>
      </c>
      <c r="B5" s="304" t="s">
        <v>26</v>
      </c>
      <c r="C5" s="304" t="s">
        <v>3</v>
      </c>
      <c r="D5" s="305" t="s">
        <v>4</v>
      </c>
      <c r="E5" s="79" t="s">
        <v>38</v>
      </c>
      <c r="F5" s="79" t="s">
        <v>39</v>
      </c>
    </row>
    <row r="6" spans="1:6">
      <c r="A6" s="306"/>
      <c r="B6" s="307"/>
      <c r="C6" s="308"/>
      <c r="D6" s="308"/>
      <c r="E6" s="80"/>
      <c r="F6" s="309"/>
    </row>
    <row r="7" spans="1:6">
      <c r="A7" s="310"/>
      <c r="B7" s="311" t="s">
        <v>105</v>
      </c>
      <c r="C7" s="312"/>
      <c r="D7" s="312"/>
      <c r="E7" s="81"/>
      <c r="F7" s="313"/>
    </row>
    <row r="8" spans="1:6">
      <c r="A8" s="310"/>
      <c r="B8" s="311"/>
      <c r="C8" s="312"/>
      <c r="D8" s="312"/>
      <c r="E8" s="81"/>
      <c r="F8" s="313"/>
    </row>
    <row r="9" spans="1:6">
      <c r="A9" s="310"/>
      <c r="B9" s="311" t="s">
        <v>106</v>
      </c>
      <c r="C9" s="312"/>
      <c r="D9" s="312"/>
      <c r="E9" s="81"/>
      <c r="F9" s="313"/>
    </row>
    <row r="10" spans="1:6">
      <c r="A10" s="310"/>
      <c r="B10" s="311"/>
      <c r="C10" s="312"/>
      <c r="D10" s="312"/>
      <c r="E10" s="81"/>
      <c r="F10" s="313"/>
    </row>
    <row r="11" spans="1:6" ht="76.5">
      <c r="A11" s="310"/>
      <c r="B11" s="314" t="s">
        <v>107</v>
      </c>
      <c r="C11" s="312"/>
      <c r="D11" s="312"/>
      <c r="E11" s="81"/>
      <c r="F11" s="313"/>
    </row>
    <row r="12" spans="1:6">
      <c r="A12" s="310"/>
      <c r="B12" s="310"/>
      <c r="C12" s="312"/>
      <c r="D12" s="312"/>
      <c r="E12" s="81"/>
      <c r="F12" s="313"/>
    </row>
    <row r="13" spans="1:6">
      <c r="A13" s="310"/>
      <c r="B13" s="315" t="s">
        <v>174</v>
      </c>
      <c r="C13" s="312"/>
      <c r="D13" s="312"/>
      <c r="E13" s="81"/>
      <c r="F13" s="313"/>
    </row>
    <row r="14" spans="1:6">
      <c r="A14" s="310"/>
      <c r="B14" s="316"/>
      <c r="C14" s="312"/>
      <c r="D14" s="312"/>
      <c r="E14" s="81"/>
      <c r="F14" s="313"/>
    </row>
    <row r="15" spans="1:6" ht="63.75">
      <c r="A15" s="310"/>
      <c r="B15" s="317" t="s">
        <v>176</v>
      </c>
      <c r="C15" s="312"/>
      <c r="D15" s="312"/>
      <c r="E15" s="81"/>
      <c r="F15" s="313"/>
    </row>
    <row r="16" spans="1:6">
      <c r="A16" s="310"/>
      <c r="B16" s="317"/>
      <c r="C16" s="312"/>
      <c r="D16" s="312"/>
      <c r="E16" s="81"/>
      <c r="F16" s="313"/>
    </row>
    <row r="17" spans="1:6">
      <c r="A17" s="310"/>
      <c r="B17" s="317" t="s">
        <v>175</v>
      </c>
      <c r="C17" s="312" t="s">
        <v>58</v>
      </c>
      <c r="D17" s="312">
        <v>2</v>
      </c>
      <c r="E17" s="81"/>
      <c r="F17" s="313">
        <f>E17*D17</f>
        <v>0</v>
      </c>
    </row>
    <row r="18" spans="1:6">
      <c r="A18" s="310"/>
      <c r="B18" s="318"/>
      <c r="C18" s="312"/>
      <c r="D18" s="312"/>
      <c r="E18" s="81"/>
      <c r="F18" s="313"/>
    </row>
    <row r="19" spans="1:6">
      <c r="A19" s="310"/>
      <c r="B19" s="315" t="s">
        <v>177</v>
      </c>
      <c r="C19" s="312"/>
      <c r="D19" s="312"/>
      <c r="E19" s="81"/>
      <c r="F19" s="313"/>
    </row>
    <row r="20" spans="1:6">
      <c r="A20" s="310"/>
      <c r="B20" s="315"/>
      <c r="C20" s="312"/>
      <c r="D20" s="312"/>
      <c r="E20" s="81"/>
      <c r="F20" s="313"/>
    </row>
    <row r="21" spans="1:6" ht="38.25">
      <c r="A21" s="310"/>
      <c r="B21" s="316" t="s">
        <v>216</v>
      </c>
      <c r="C21" s="312"/>
      <c r="D21" s="312"/>
      <c r="E21" s="81"/>
      <c r="F21" s="313"/>
    </row>
    <row r="22" spans="1:6">
      <c r="A22" s="310"/>
      <c r="B22" s="316"/>
      <c r="C22" s="312"/>
      <c r="D22" s="312"/>
      <c r="E22" s="81"/>
      <c r="F22" s="313"/>
    </row>
    <row r="23" spans="1:6" s="94" customFormat="1">
      <c r="A23" s="319"/>
      <c r="B23" s="316" t="s">
        <v>178</v>
      </c>
      <c r="C23" s="320" t="s">
        <v>58</v>
      </c>
      <c r="D23" s="320">
        <v>2</v>
      </c>
      <c r="E23" s="101"/>
      <c r="F23" s="321">
        <f>E23*D23</f>
        <v>0</v>
      </c>
    </row>
    <row r="24" spans="1:6" s="94" customFormat="1">
      <c r="A24" s="319"/>
      <c r="B24" s="316"/>
      <c r="C24" s="320"/>
      <c r="D24" s="320"/>
      <c r="E24" s="101"/>
      <c r="F24" s="321"/>
    </row>
    <row r="25" spans="1:6" s="94" customFormat="1" ht="32.450000000000003" customHeight="1">
      <c r="A25" s="319"/>
      <c r="B25" s="316" t="s">
        <v>356</v>
      </c>
      <c r="C25" s="320" t="s">
        <v>58</v>
      </c>
      <c r="D25" s="320">
        <v>1</v>
      </c>
      <c r="E25" s="101"/>
      <c r="F25" s="321">
        <f>E25*D25</f>
        <v>0</v>
      </c>
    </row>
    <row r="26" spans="1:6" ht="3.6" customHeight="1">
      <c r="A26" s="310"/>
      <c r="B26" s="316"/>
      <c r="C26" s="312"/>
      <c r="D26" s="312"/>
      <c r="E26" s="81"/>
      <c r="F26" s="313"/>
    </row>
    <row r="27" spans="1:6" ht="13.5" customHeight="1">
      <c r="A27" s="310"/>
      <c r="B27" s="322" t="s">
        <v>108</v>
      </c>
      <c r="C27" s="312"/>
      <c r="D27" s="312"/>
      <c r="E27" s="81"/>
      <c r="F27" s="313"/>
    </row>
    <row r="28" spans="1:6">
      <c r="A28" s="310"/>
      <c r="B28" s="323"/>
      <c r="C28" s="312"/>
      <c r="D28" s="312"/>
      <c r="E28" s="81"/>
      <c r="F28" s="313"/>
    </row>
    <row r="29" spans="1:6" ht="25.5">
      <c r="A29" s="310"/>
      <c r="B29" s="316" t="s">
        <v>109</v>
      </c>
      <c r="C29" s="312" t="s">
        <v>58</v>
      </c>
      <c r="D29" s="312">
        <v>2</v>
      </c>
      <c r="E29" s="81"/>
      <c r="F29" s="313">
        <f>E29*D29</f>
        <v>0</v>
      </c>
    </row>
    <row r="30" spans="1:6">
      <c r="A30" s="310"/>
      <c r="B30" s="316"/>
      <c r="C30" s="312"/>
      <c r="D30" s="312"/>
      <c r="E30" s="81"/>
      <c r="F30" s="313"/>
    </row>
    <row r="31" spans="1:6">
      <c r="A31" s="310"/>
      <c r="B31" s="322" t="s">
        <v>110</v>
      </c>
      <c r="C31" s="312"/>
      <c r="D31" s="312"/>
      <c r="E31" s="81"/>
      <c r="F31" s="313"/>
    </row>
    <row r="32" spans="1:6">
      <c r="A32" s="310"/>
      <c r="B32" s="323"/>
      <c r="C32" s="312"/>
      <c r="D32" s="312"/>
      <c r="E32" s="81"/>
      <c r="F32" s="313"/>
    </row>
    <row r="33" spans="1:6" ht="25.5">
      <c r="A33" s="310"/>
      <c r="B33" s="317" t="s">
        <v>179</v>
      </c>
      <c r="C33" s="312" t="s">
        <v>58</v>
      </c>
      <c r="D33" s="312">
        <v>2</v>
      </c>
      <c r="E33" s="81"/>
      <c r="F33" s="313">
        <f>E33*D33</f>
        <v>0</v>
      </c>
    </row>
    <row r="34" spans="1:6">
      <c r="A34" s="310"/>
      <c r="B34" s="316"/>
      <c r="C34" s="312"/>
      <c r="D34" s="312"/>
      <c r="E34" s="81"/>
      <c r="F34" s="313"/>
    </row>
    <row r="35" spans="1:6">
      <c r="A35" s="310"/>
      <c r="B35" s="316"/>
      <c r="C35" s="312"/>
      <c r="D35" s="312"/>
      <c r="E35" s="81"/>
      <c r="F35" s="313"/>
    </row>
    <row r="36" spans="1:6">
      <c r="A36" s="310"/>
      <c r="B36" s="318"/>
      <c r="C36" s="312"/>
      <c r="D36" s="312"/>
      <c r="E36" s="81"/>
      <c r="F36" s="313"/>
    </row>
    <row r="37" spans="1:6">
      <c r="A37" s="310"/>
      <c r="B37" s="324" t="s">
        <v>130</v>
      </c>
      <c r="C37" s="310"/>
      <c r="D37" s="312"/>
      <c r="E37" s="82"/>
      <c r="F37" s="325">
        <f>SUM(F12:F34)</f>
        <v>0</v>
      </c>
    </row>
    <row r="38" spans="1:6">
      <c r="A38" s="326"/>
      <c r="B38" s="327"/>
      <c r="C38" s="326"/>
      <c r="D38" s="328"/>
      <c r="E38" s="83"/>
      <c r="F38" s="329"/>
    </row>
    <row r="39" spans="1:6">
      <c r="A39" s="330"/>
      <c r="B39" s="331"/>
      <c r="C39" s="330"/>
      <c r="D39" s="332"/>
      <c r="E39" s="84"/>
      <c r="F39" s="333"/>
    </row>
    <row r="40" spans="1:6">
      <c r="A40" s="306"/>
      <c r="B40" s="334" t="s">
        <v>131</v>
      </c>
      <c r="C40" s="306"/>
      <c r="D40" s="308"/>
      <c r="E40" s="85"/>
      <c r="F40" s="335">
        <f>F37</f>
        <v>0</v>
      </c>
    </row>
    <row r="41" spans="1:6">
      <c r="A41" s="310"/>
      <c r="B41" s="318"/>
      <c r="C41" s="312"/>
      <c r="D41" s="312"/>
      <c r="E41" s="81"/>
      <c r="F41" s="313"/>
    </row>
    <row r="42" spans="1:6">
      <c r="A42" s="310"/>
      <c r="B42" s="322" t="s">
        <v>111</v>
      </c>
      <c r="C42" s="312"/>
      <c r="D42" s="312"/>
      <c r="E42" s="81"/>
      <c r="F42" s="313"/>
    </row>
    <row r="43" spans="1:6">
      <c r="A43" s="310"/>
      <c r="B43" s="323"/>
      <c r="C43" s="312"/>
      <c r="D43" s="312"/>
      <c r="E43" s="81"/>
      <c r="F43" s="313"/>
    </row>
    <row r="44" spans="1:6" ht="51">
      <c r="A44" s="310"/>
      <c r="B44" s="316" t="s">
        <v>217</v>
      </c>
      <c r="C44" s="312" t="s">
        <v>58</v>
      </c>
      <c r="D44" s="312">
        <v>2</v>
      </c>
      <c r="E44" s="81"/>
      <c r="F44" s="313">
        <f>E44*D44</f>
        <v>0</v>
      </c>
    </row>
    <row r="45" spans="1:6">
      <c r="A45" s="310"/>
      <c r="B45" s="316"/>
      <c r="C45" s="312"/>
      <c r="D45" s="312"/>
      <c r="E45" s="81"/>
      <c r="F45" s="313"/>
    </row>
    <row r="46" spans="1:6">
      <c r="A46" s="310"/>
      <c r="B46" s="322" t="s">
        <v>112</v>
      </c>
      <c r="C46" s="312"/>
      <c r="D46" s="312"/>
      <c r="E46" s="81"/>
      <c r="F46" s="313"/>
    </row>
    <row r="47" spans="1:6">
      <c r="A47" s="310"/>
      <c r="B47" s="323"/>
      <c r="C47" s="312"/>
      <c r="D47" s="312"/>
      <c r="E47" s="81"/>
      <c r="F47" s="313"/>
    </row>
    <row r="48" spans="1:6" ht="25.5">
      <c r="A48" s="310"/>
      <c r="B48" s="316" t="s">
        <v>218</v>
      </c>
      <c r="C48" s="312" t="s">
        <v>58</v>
      </c>
      <c r="D48" s="312">
        <v>2</v>
      </c>
      <c r="E48" s="81"/>
      <c r="F48" s="313">
        <f>E48*D48</f>
        <v>0</v>
      </c>
    </row>
    <row r="49" spans="1:6">
      <c r="A49" s="310"/>
      <c r="B49" s="316"/>
      <c r="C49" s="312"/>
      <c r="D49" s="312"/>
      <c r="E49" s="81"/>
      <c r="F49" s="313"/>
    </row>
    <row r="50" spans="1:6">
      <c r="A50" s="310"/>
      <c r="B50" s="322" t="s">
        <v>113</v>
      </c>
      <c r="C50" s="312"/>
      <c r="D50" s="312"/>
      <c r="E50" s="81"/>
      <c r="F50" s="313"/>
    </row>
    <row r="51" spans="1:6">
      <c r="A51" s="310"/>
      <c r="B51" s="322"/>
      <c r="C51" s="312"/>
      <c r="D51" s="312"/>
      <c r="E51" s="81"/>
      <c r="F51" s="313"/>
    </row>
    <row r="52" spans="1:6" ht="25.5">
      <c r="A52" s="310"/>
      <c r="B52" s="323" t="s">
        <v>114</v>
      </c>
      <c r="C52" s="312"/>
      <c r="D52" s="312"/>
      <c r="E52" s="81"/>
      <c r="F52" s="313"/>
    </row>
    <row r="53" spans="1:6">
      <c r="A53" s="310"/>
      <c r="B53" s="323"/>
      <c r="C53" s="312"/>
      <c r="D53" s="312"/>
      <c r="E53" s="81"/>
      <c r="F53" s="313"/>
    </row>
    <row r="54" spans="1:6" ht="63.75">
      <c r="A54" s="310"/>
      <c r="B54" s="323" t="s">
        <v>235</v>
      </c>
      <c r="C54" s="312"/>
      <c r="D54" s="312"/>
      <c r="E54" s="81"/>
      <c r="F54" s="313"/>
    </row>
    <row r="55" spans="1:6">
      <c r="A55" s="310"/>
      <c r="B55" s="323"/>
      <c r="C55" s="312"/>
      <c r="D55" s="312"/>
      <c r="E55" s="81"/>
      <c r="F55" s="313"/>
    </row>
    <row r="56" spans="1:6">
      <c r="A56" s="310"/>
      <c r="B56" s="322" t="s">
        <v>115</v>
      </c>
      <c r="C56" s="312"/>
      <c r="D56" s="312"/>
      <c r="E56" s="81"/>
      <c r="F56" s="313"/>
    </row>
    <row r="57" spans="1:6">
      <c r="A57" s="310"/>
      <c r="B57" s="323"/>
      <c r="C57" s="312"/>
      <c r="D57" s="312"/>
      <c r="E57" s="81"/>
      <c r="F57" s="313"/>
    </row>
    <row r="58" spans="1:6">
      <c r="A58" s="310"/>
      <c r="B58" s="323" t="s">
        <v>120</v>
      </c>
      <c r="C58" s="312" t="s">
        <v>70</v>
      </c>
      <c r="D58" s="312">
        <v>18</v>
      </c>
      <c r="E58" s="81"/>
      <c r="F58" s="313">
        <f>E58*D58</f>
        <v>0</v>
      </c>
    </row>
    <row r="59" spans="1:6">
      <c r="A59" s="310"/>
      <c r="B59" s="323"/>
      <c r="C59" s="312"/>
      <c r="D59" s="312"/>
      <c r="E59" s="81"/>
      <c r="F59" s="313"/>
    </row>
    <row r="60" spans="1:6">
      <c r="A60" s="310"/>
      <c r="B60" s="322" t="s">
        <v>116</v>
      </c>
      <c r="C60" s="312"/>
      <c r="D60" s="312"/>
      <c r="E60" s="81"/>
      <c r="F60" s="313"/>
    </row>
    <row r="61" spans="1:6">
      <c r="A61" s="310"/>
      <c r="B61" s="322"/>
      <c r="C61" s="312"/>
      <c r="D61" s="312"/>
      <c r="E61" s="81"/>
      <c r="F61" s="313"/>
    </row>
    <row r="62" spans="1:6" ht="63.75">
      <c r="A62" s="310"/>
      <c r="B62" s="323" t="s">
        <v>304</v>
      </c>
      <c r="C62" s="312" t="s">
        <v>70</v>
      </c>
      <c r="D62" s="312">
        <v>12</v>
      </c>
      <c r="E62" s="81"/>
      <c r="F62" s="313">
        <f>E62*D62</f>
        <v>0</v>
      </c>
    </row>
    <row r="63" spans="1:6">
      <c r="A63" s="310"/>
      <c r="B63" s="323"/>
      <c r="C63" s="312"/>
      <c r="D63" s="312"/>
      <c r="E63" s="81"/>
      <c r="F63" s="313"/>
    </row>
    <row r="64" spans="1:6">
      <c r="A64" s="310"/>
      <c r="B64" s="323"/>
      <c r="C64" s="312"/>
      <c r="D64" s="312"/>
      <c r="E64" s="81"/>
      <c r="F64" s="313"/>
    </row>
    <row r="65" spans="1:6">
      <c r="A65" s="310"/>
      <c r="B65" s="323"/>
      <c r="C65" s="312"/>
      <c r="D65" s="312"/>
      <c r="E65" s="81"/>
      <c r="F65" s="313"/>
    </row>
    <row r="66" spans="1:6">
      <c r="A66" s="310"/>
      <c r="B66" s="323"/>
      <c r="C66" s="312"/>
      <c r="D66" s="312"/>
      <c r="E66" s="81"/>
      <c r="F66" s="313"/>
    </row>
    <row r="67" spans="1:6">
      <c r="A67" s="310"/>
      <c r="B67" s="323"/>
      <c r="C67" s="312"/>
      <c r="D67" s="312"/>
      <c r="E67" s="81"/>
      <c r="F67" s="313"/>
    </row>
    <row r="68" spans="1:6">
      <c r="A68" s="310"/>
      <c r="B68" s="323"/>
      <c r="C68" s="312"/>
      <c r="D68" s="312"/>
      <c r="E68" s="81"/>
      <c r="F68" s="313"/>
    </row>
    <row r="69" spans="1:6">
      <c r="A69" s="310"/>
      <c r="B69" s="323"/>
      <c r="C69" s="312"/>
      <c r="D69" s="312"/>
      <c r="E69" s="81"/>
      <c r="F69" s="313"/>
    </row>
    <row r="70" spans="1:6">
      <c r="A70" s="310"/>
      <c r="B70" s="318"/>
      <c r="C70" s="312"/>
      <c r="D70" s="312"/>
      <c r="E70" s="81"/>
      <c r="F70" s="313"/>
    </row>
    <row r="71" spans="1:6">
      <c r="A71" s="310"/>
      <c r="B71" s="324" t="s">
        <v>130</v>
      </c>
      <c r="C71" s="310"/>
      <c r="D71" s="312"/>
      <c r="E71" s="82"/>
      <c r="F71" s="325">
        <f>SUM(F40:F62)</f>
        <v>0</v>
      </c>
    </row>
    <row r="72" spans="1:6">
      <c r="A72" s="326"/>
      <c r="B72" s="327"/>
      <c r="C72" s="326"/>
      <c r="D72" s="328"/>
      <c r="E72" s="83"/>
      <c r="F72" s="329"/>
    </row>
    <row r="73" spans="1:6">
      <c r="A73" s="330"/>
      <c r="B73" s="331"/>
      <c r="C73" s="330"/>
      <c r="D73" s="332"/>
      <c r="E73" s="84"/>
      <c r="F73" s="333"/>
    </row>
    <row r="74" spans="1:6">
      <c r="A74" s="306"/>
      <c r="B74" s="334" t="s">
        <v>131</v>
      </c>
      <c r="C74" s="306"/>
      <c r="D74" s="308"/>
      <c r="E74" s="85"/>
      <c r="F74" s="335">
        <f>F71</f>
        <v>0</v>
      </c>
    </row>
    <row r="75" spans="1:6">
      <c r="A75" s="310"/>
      <c r="B75" s="318"/>
      <c r="C75" s="312"/>
      <c r="D75" s="312"/>
      <c r="E75" s="81"/>
      <c r="F75" s="313"/>
    </row>
    <row r="76" spans="1:6">
      <c r="A76" s="310"/>
      <c r="B76" s="322"/>
      <c r="C76" s="312"/>
      <c r="D76" s="312"/>
      <c r="E76" s="81"/>
      <c r="F76" s="313"/>
    </row>
    <row r="77" spans="1:6" s="94" customFormat="1">
      <c r="A77" s="319"/>
      <c r="B77" s="336" t="s">
        <v>323</v>
      </c>
      <c r="C77" s="320"/>
      <c r="D77" s="320"/>
      <c r="E77" s="101"/>
      <c r="F77" s="321"/>
    </row>
    <row r="78" spans="1:6" s="94" customFormat="1">
      <c r="A78" s="319"/>
      <c r="B78" s="317"/>
      <c r="C78" s="320"/>
      <c r="D78" s="320"/>
      <c r="E78" s="101"/>
      <c r="F78" s="321"/>
    </row>
    <row r="79" spans="1:6" s="94" customFormat="1" ht="127.5">
      <c r="A79" s="319"/>
      <c r="B79" s="317" t="s">
        <v>324</v>
      </c>
      <c r="C79" s="320" t="s">
        <v>58</v>
      </c>
      <c r="D79" s="320">
        <v>1</v>
      </c>
      <c r="E79" s="101"/>
      <c r="F79" s="321">
        <f>D79*E79</f>
        <v>0</v>
      </c>
    </row>
    <row r="80" spans="1:6">
      <c r="A80" s="310"/>
      <c r="B80" s="337"/>
      <c r="C80" s="312"/>
      <c r="D80" s="312"/>
      <c r="E80" s="81"/>
      <c r="F80" s="313"/>
    </row>
    <row r="81" spans="1:6">
      <c r="A81" s="310"/>
      <c r="B81" s="337"/>
      <c r="C81" s="312"/>
      <c r="D81" s="312"/>
      <c r="E81" s="81"/>
      <c r="F81" s="313"/>
    </row>
    <row r="82" spans="1:6">
      <c r="A82" s="310"/>
      <c r="B82" s="337"/>
      <c r="C82" s="312"/>
      <c r="D82" s="312"/>
      <c r="E82" s="81"/>
      <c r="F82" s="313"/>
    </row>
    <row r="83" spans="1:6">
      <c r="A83" s="310"/>
      <c r="B83" s="337"/>
      <c r="C83" s="312"/>
      <c r="D83" s="312"/>
      <c r="E83" s="81"/>
      <c r="F83" s="313"/>
    </row>
    <row r="84" spans="1:6">
      <c r="A84" s="310"/>
      <c r="B84" s="337"/>
      <c r="C84" s="312"/>
      <c r="D84" s="312"/>
      <c r="E84" s="81"/>
      <c r="F84" s="313"/>
    </row>
    <row r="85" spans="1:6">
      <c r="A85" s="310"/>
      <c r="B85" s="337"/>
      <c r="C85" s="312"/>
      <c r="D85" s="312"/>
      <c r="E85" s="81"/>
      <c r="F85" s="313"/>
    </row>
    <row r="86" spans="1:6">
      <c r="A86" s="310"/>
      <c r="B86" s="337"/>
      <c r="C86" s="312"/>
      <c r="D86" s="312"/>
      <c r="E86" s="81"/>
      <c r="F86" s="313"/>
    </row>
    <row r="87" spans="1:6">
      <c r="A87" s="310"/>
      <c r="B87" s="337"/>
      <c r="C87" s="312"/>
      <c r="D87" s="312"/>
      <c r="E87" s="81"/>
      <c r="F87" s="313"/>
    </row>
    <row r="88" spans="1:6">
      <c r="A88" s="310"/>
      <c r="B88" s="337"/>
      <c r="C88" s="312"/>
      <c r="D88" s="312"/>
      <c r="E88" s="81"/>
      <c r="F88" s="313"/>
    </row>
    <row r="89" spans="1:6">
      <c r="A89" s="310"/>
      <c r="B89" s="337"/>
      <c r="C89" s="312"/>
      <c r="D89" s="312"/>
      <c r="E89" s="81"/>
      <c r="F89" s="313"/>
    </row>
    <row r="90" spans="1:6">
      <c r="A90" s="310"/>
      <c r="B90" s="337"/>
      <c r="C90" s="312"/>
      <c r="D90" s="312"/>
      <c r="E90" s="81"/>
      <c r="F90" s="313"/>
    </row>
    <row r="91" spans="1:6">
      <c r="A91" s="310"/>
      <c r="B91" s="337"/>
      <c r="C91" s="312"/>
      <c r="D91" s="312"/>
      <c r="E91" s="81"/>
      <c r="F91" s="313"/>
    </row>
    <row r="92" spans="1:6">
      <c r="A92" s="310"/>
      <c r="B92" s="337"/>
      <c r="C92" s="312"/>
      <c r="D92" s="312"/>
      <c r="E92" s="81"/>
      <c r="F92" s="313"/>
    </row>
    <row r="93" spans="1:6">
      <c r="A93" s="310"/>
      <c r="B93" s="337"/>
      <c r="C93" s="312"/>
      <c r="D93" s="312"/>
      <c r="E93" s="81"/>
      <c r="F93" s="313"/>
    </row>
    <row r="94" spans="1:6">
      <c r="A94" s="310"/>
      <c r="B94" s="337"/>
      <c r="C94" s="312"/>
      <c r="D94" s="312"/>
      <c r="E94" s="81"/>
      <c r="F94" s="313"/>
    </row>
    <row r="95" spans="1:6">
      <c r="A95" s="310"/>
      <c r="B95" s="337"/>
      <c r="C95" s="312"/>
      <c r="D95" s="312"/>
      <c r="E95" s="81"/>
      <c r="F95" s="313"/>
    </row>
    <row r="96" spans="1:6">
      <c r="A96" s="310"/>
      <c r="B96" s="337"/>
      <c r="C96" s="312"/>
      <c r="D96" s="312"/>
      <c r="E96" s="81"/>
      <c r="F96" s="313"/>
    </row>
    <row r="97" spans="1:6">
      <c r="A97" s="310"/>
      <c r="B97" s="337"/>
      <c r="C97" s="312"/>
      <c r="D97" s="312"/>
      <c r="E97" s="81"/>
      <c r="F97" s="313"/>
    </row>
    <row r="98" spans="1:6">
      <c r="A98" s="310"/>
      <c r="B98" s="337"/>
      <c r="C98" s="312"/>
      <c r="D98" s="312"/>
      <c r="E98" s="81"/>
      <c r="F98" s="313"/>
    </row>
    <row r="99" spans="1:6">
      <c r="A99" s="310"/>
      <c r="B99" s="337"/>
      <c r="C99" s="312"/>
      <c r="D99" s="312"/>
      <c r="E99" s="81"/>
      <c r="F99" s="313"/>
    </row>
    <row r="100" spans="1:6">
      <c r="A100" s="310"/>
      <c r="B100" s="337"/>
      <c r="C100" s="312"/>
      <c r="D100" s="312"/>
      <c r="E100" s="81"/>
      <c r="F100" s="313"/>
    </row>
    <row r="101" spans="1:6">
      <c r="A101" s="310"/>
      <c r="B101" s="337"/>
      <c r="C101" s="312"/>
      <c r="D101" s="312"/>
      <c r="E101" s="81"/>
      <c r="F101" s="313"/>
    </row>
    <row r="102" spans="1:6">
      <c r="A102" s="310"/>
      <c r="B102" s="337"/>
      <c r="C102" s="312"/>
      <c r="D102" s="312"/>
      <c r="E102" s="81"/>
      <c r="F102" s="313"/>
    </row>
    <row r="103" spans="1:6">
      <c r="A103" s="310"/>
      <c r="B103" s="337"/>
      <c r="C103" s="312"/>
      <c r="D103" s="312"/>
      <c r="E103" s="81"/>
      <c r="F103" s="313"/>
    </row>
    <row r="104" spans="1:6">
      <c r="A104" s="310"/>
      <c r="B104" s="337"/>
      <c r="C104" s="312"/>
      <c r="D104" s="312"/>
      <c r="E104" s="81"/>
      <c r="F104" s="313"/>
    </row>
    <row r="105" spans="1:6">
      <c r="A105" s="310"/>
      <c r="B105" s="337"/>
      <c r="C105" s="312"/>
      <c r="D105" s="312"/>
      <c r="E105" s="81"/>
      <c r="F105" s="313"/>
    </row>
    <row r="106" spans="1:6">
      <c r="A106" s="310"/>
      <c r="B106" s="337"/>
      <c r="C106" s="312"/>
      <c r="D106" s="312"/>
      <c r="E106" s="81"/>
      <c r="F106" s="313"/>
    </row>
    <row r="107" spans="1:6">
      <c r="A107" s="310"/>
      <c r="B107" s="337"/>
      <c r="C107" s="312"/>
      <c r="D107" s="312"/>
      <c r="E107" s="81"/>
      <c r="F107" s="313"/>
    </row>
    <row r="108" spans="1:6" s="60" customFormat="1" ht="27.6" customHeight="1">
      <c r="A108" s="338"/>
      <c r="B108" s="516" t="s">
        <v>180</v>
      </c>
      <c r="C108" s="517"/>
      <c r="D108" s="518"/>
      <c r="E108" s="86"/>
      <c r="F108" s="339">
        <f>SUM(F74:F107)</f>
        <v>0</v>
      </c>
    </row>
    <row r="109" spans="1:6">
      <c r="A109" s="340"/>
      <c r="B109" s="341"/>
      <c r="C109" s="340"/>
      <c r="D109" s="340"/>
      <c r="E109" s="87"/>
      <c r="F109" s="87"/>
    </row>
    <row r="110" spans="1:6">
      <c r="B110" s="65"/>
      <c r="E110" s="45"/>
      <c r="F110" s="45"/>
    </row>
    <row r="111" spans="1:6">
      <c r="B111" s="65"/>
      <c r="E111" s="45"/>
      <c r="F111" s="45"/>
    </row>
    <row r="112" spans="1:6">
      <c r="B112" s="65"/>
      <c r="E112" s="45"/>
      <c r="F112" s="45"/>
    </row>
    <row r="113" spans="2:6">
      <c r="B113" s="65"/>
      <c r="E113" s="45"/>
      <c r="F113" s="45"/>
    </row>
    <row r="114" spans="2:6">
      <c r="B114" s="65"/>
      <c r="E114" s="45"/>
      <c r="F114" s="45"/>
    </row>
    <row r="115" spans="2:6">
      <c r="B115" s="65"/>
      <c r="E115" s="45"/>
      <c r="F115" s="45"/>
    </row>
    <row r="116" spans="2:6">
      <c r="B116" s="65"/>
      <c r="E116" s="45"/>
      <c r="F116" s="45"/>
    </row>
    <row r="117" spans="2:6">
      <c r="B117" s="65"/>
      <c r="E117" s="45"/>
      <c r="F117" s="45"/>
    </row>
    <row r="118" spans="2:6">
      <c r="B118" s="65"/>
      <c r="E118" s="45"/>
      <c r="F118" s="45"/>
    </row>
    <row r="119" spans="2:6">
      <c r="B119" s="65"/>
      <c r="E119" s="45"/>
      <c r="F119" s="45"/>
    </row>
    <row r="120" spans="2:6">
      <c r="B120" s="65"/>
      <c r="E120" s="45"/>
      <c r="F120" s="45"/>
    </row>
    <row r="121" spans="2:6">
      <c r="B121" s="65"/>
      <c r="E121" s="45"/>
      <c r="F121" s="45"/>
    </row>
    <row r="122" spans="2:6">
      <c r="B122" s="65"/>
      <c r="E122" s="45"/>
      <c r="F122" s="45"/>
    </row>
    <row r="123" spans="2:6">
      <c r="B123" s="65"/>
      <c r="E123" s="45"/>
      <c r="F123" s="45"/>
    </row>
    <row r="124" spans="2:6">
      <c r="B124" s="65"/>
      <c r="E124" s="45"/>
      <c r="F124" s="45"/>
    </row>
    <row r="125" spans="2:6">
      <c r="B125" s="65"/>
      <c r="E125" s="45"/>
      <c r="F125" s="45"/>
    </row>
    <row r="126" spans="2:6">
      <c r="B126" s="65"/>
      <c r="E126" s="45"/>
      <c r="F126" s="45"/>
    </row>
    <row r="127" spans="2:6">
      <c r="E127" s="45"/>
      <c r="F127" s="45"/>
    </row>
    <row r="128" spans="2:6">
      <c r="E128" s="45"/>
      <c r="F128" s="45"/>
    </row>
    <row r="129" spans="5:6">
      <c r="E129" s="45"/>
      <c r="F129" s="45"/>
    </row>
    <row r="130" spans="5:6">
      <c r="E130" s="45"/>
      <c r="F130" s="45"/>
    </row>
    <row r="131" spans="5:6">
      <c r="E131" s="45"/>
      <c r="F131" s="45"/>
    </row>
    <row r="132" spans="5:6">
      <c r="E132" s="45"/>
      <c r="F132" s="45"/>
    </row>
    <row r="133" spans="5:6">
      <c r="E133" s="45"/>
      <c r="F133" s="45"/>
    </row>
    <row r="134" spans="5:6">
      <c r="E134" s="45"/>
      <c r="F134" s="45"/>
    </row>
    <row r="135" spans="5:6">
      <c r="E135" s="45"/>
      <c r="F135" s="45"/>
    </row>
    <row r="136" spans="5:6">
      <c r="E136" s="45"/>
      <c r="F136" s="45"/>
    </row>
    <row r="137" spans="5:6">
      <c r="E137" s="45"/>
      <c r="F137" s="45"/>
    </row>
    <row r="138" spans="5:6">
      <c r="E138" s="45"/>
      <c r="F138" s="45"/>
    </row>
    <row r="139" spans="5:6">
      <c r="E139" s="45"/>
      <c r="F139" s="45"/>
    </row>
    <row r="140" spans="5:6">
      <c r="E140" s="45"/>
      <c r="F140" s="45"/>
    </row>
    <row r="141" spans="5:6">
      <c r="E141" s="45"/>
      <c r="F141" s="45"/>
    </row>
    <row r="142" spans="5:6">
      <c r="E142" s="45"/>
      <c r="F142" s="45"/>
    </row>
    <row r="143" spans="5:6">
      <c r="E143" s="45"/>
      <c r="F143" s="45"/>
    </row>
    <row r="144" spans="5:6">
      <c r="E144" s="45"/>
      <c r="F144" s="45"/>
    </row>
    <row r="145" spans="5:6">
      <c r="E145" s="45"/>
      <c r="F145" s="45"/>
    </row>
    <row r="146" spans="5:6">
      <c r="E146" s="45"/>
      <c r="F146" s="45"/>
    </row>
    <row r="147" spans="5:6">
      <c r="E147" s="45"/>
      <c r="F147" s="45"/>
    </row>
    <row r="148" spans="5:6">
      <c r="E148" s="45"/>
      <c r="F148" s="45"/>
    </row>
    <row r="149" spans="5:6">
      <c r="E149" s="45"/>
      <c r="F149" s="45"/>
    </row>
    <row r="150" spans="5:6">
      <c r="E150" s="45"/>
      <c r="F150" s="45"/>
    </row>
    <row r="151" spans="5:6">
      <c r="E151" s="45"/>
      <c r="F151" s="45"/>
    </row>
    <row r="152" spans="5:6">
      <c r="E152" s="45"/>
      <c r="F152" s="45"/>
    </row>
    <row r="153" spans="5:6">
      <c r="E153" s="45"/>
      <c r="F153" s="45"/>
    </row>
    <row r="154" spans="5:6">
      <c r="E154" s="45"/>
      <c r="F154" s="45"/>
    </row>
    <row r="155" spans="5:6">
      <c r="E155" s="45"/>
      <c r="F155" s="45"/>
    </row>
    <row r="156" spans="5:6">
      <c r="E156" s="45"/>
      <c r="F156" s="45"/>
    </row>
    <row r="157" spans="5:6">
      <c r="E157" s="45"/>
      <c r="F157" s="45"/>
    </row>
    <row r="158" spans="5:6">
      <c r="E158" s="45"/>
      <c r="F158" s="45"/>
    </row>
    <row r="159" spans="5:6">
      <c r="E159" s="45"/>
      <c r="F159" s="45"/>
    </row>
    <row r="160" spans="5:6">
      <c r="E160" s="45"/>
      <c r="F160" s="45"/>
    </row>
    <row r="161" spans="5:6">
      <c r="E161" s="45"/>
      <c r="F161" s="45"/>
    </row>
    <row r="162" spans="5:6">
      <c r="E162" s="45"/>
      <c r="F162" s="45"/>
    </row>
    <row r="163" spans="5:6">
      <c r="E163" s="45"/>
      <c r="F163" s="45"/>
    </row>
    <row r="164" spans="5:6">
      <c r="E164" s="45"/>
      <c r="F164" s="45"/>
    </row>
    <row r="165" spans="5:6">
      <c r="E165" s="45"/>
      <c r="F165" s="45"/>
    </row>
    <row r="166" spans="5:6">
      <c r="E166" s="45"/>
      <c r="F166" s="45"/>
    </row>
    <row r="167" spans="5:6">
      <c r="E167" s="45"/>
      <c r="F167" s="45"/>
    </row>
    <row r="168" spans="5:6">
      <c r="E168" s="45"/>
      <c r="F168" s="45"/>
    </row>
    <row r="169" spans="5:6">
      <c r="E169" s="45"/>
      <c r="F169" s="45"/>
    </row>
    <row r="170" spans="5:6">
      <c r="E170" s="45"/>
      <c r="F170" s="45"/>
    </row>
    <row r="171" spans="5:6">
      <c r="E171" s="45"/>
      <c r="F171" s="45"/>
    </row>
    <row r="172" spans="5:6">
      <c r="E172" s="45"/>
      <c r="F172" s="45"/>
    </row>
    <row r="173" spans="5:6">
      <c r="E173" s="45"/>
      <c r="F173" s="45"/>
    </row>
    <row r="174" spans="5:6">
      <c r="E174" s="45"/>
      <c r="F174" s="45"/>
    </row>
    <row r="175" spans="5:6">
      <c r="E175" s="45"/>
      <c r="F175" s="45"/>
    </row>
    <row r="176" spans="5:6">
      <c r="E176" s="45"/>
      <c r="F176" s="45"/>
    </row>
    <row r="177" spans="5:6">
      <c r="E177" s="45"/>
      <c r="F177" s="45"/>
    </row>
    <row r="178" spans="5:6">
      <c r="E178" s="45"/>
      <c r="F178" s="45"/>
    </row>
    <row r="179" spans="5:6">
      <c r="E179" s="45"/>
      <c r="F179" s="45"/>
    </row>
  </sheetData>
  <sheetProtection algorithmName="SHA-512" hashValue="N7h6GD4kL4yU9lPUQhtyIyUMsJCKJOUBoAfre82dwe2GgiO+Mnf1Y4Cx2VGVBi1kwrtWvau9j0vRGthaBmfuEQ==" saltValue="l9IAmmfmrqBDjlPcSg9l0A==" spinCount="100000" sheet="1"/>
  <mergeCells count="3">
    <mergeCell ref="A4:F4"/>
    <mergeCell ref="B108:D108"/>
    <mergeCell ref="A2:E2"/>
  </mergeCells>
  <pageMargins left="0.7" right="0.7" top="0.75" bottom="0.75" header="0.3" footer="0.3"/>
  <pageSetup fitToHeight="0" orientation="portrait" r:id="rId1"/>
  <ignoredErrors>
    <ignoredError sqref="F38:F39 F76:F78 F36 F41:F62 F17:F34"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S w i f t T o k e n s   x m l n s : x s d = " h t t p : / / w w w . w 3 . o r g / 2 0 0 1 / X M L S c h e m a "   x m l n s : x s i = " h t t p : / / w w w . w 3 . o r g / 2 0 0 1 / X M L S c h e m a - i n s t a n c e " > < T o k e n s / > < / S w i f t T o k e n s > 
</file>

<file path=customXml/item2.xml><?xml version="1.0" encoding="utf-8"?>
<ct:contentTypeSchema xmlns:ct="http://schemas.microsoft.com/office/2006/metadata/contentType" xmlns:ma="http://schemas.microsoft.com/office/2006/metadata/properties/metaAttributes" ct:_="" ma:_="" ma:contentTypeName="Document" ma:contentTypeID="0x010100534410CF1F786E43AB84CF84AD2CFCAF" ma:contentTypeVersion="18" ma:contentTypeDescription="Create a new document." ma:contentTypeScope="" ma:versionID="14326b627337547ec336b90d7f2fcfc4">
  <xsd:schema xmlns:xsd="http://www.w3.org/2001/XMLSchema" xmlns:xs="http://www.w3.org/2001/XMLSchema" xmlns:p="http://schemas.microsoft.com/office/2006/metadata/properties" xmlns:ns3="3a3d53bd-2e4b-4f63-ac9b-420026ef8c33" xmlns:ns4="2480d9e6-0e35-4536-b7db-431bf46b2633" targetNamespace="http://schemas.microsoft.com/office/2006/metadata/properties" ma:root="true" ma:fieldsID="e0947abbfa15175b765213f0b9feff74" ns3:_="" ns4:_="">
    <xsd:import namespace="3a3d53bd-2e4b-4f63-ac9b-420026ef8c33"/>
    <xsd:import namespace="2480d9e6-0e35-4536-b7db-431bf46b263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d53bd-2e4b-4f63-ac9b-420026ef8c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80d9e6-0e35-4536-b7db-431bf46b26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3a3d53bd-2e4b-4f63-ac9b-420026ef8c33" xsi:nil="true"/>
  </documentManagement>
</p:properties>
</file>

<file path=customXml/itemProps1.xml><?xml version="1.0" encoding="utf-8"?>
<ds:datastoreItem xmlns:ds="http://schemas.openxmlformats.org/officeDocument/2006/customXml" ds:itemID="{7430770E-8832-4EA5-A647-37E9B0ADCC90}">
  <ds:schemaRefs>
    <ds:schemaRef ds:uri="http://www.w3.org/2001/XMLSchema"/>
  </ds:schemaRefs>
</ds:datastoreItem>
</file>

<file path=customXml/itemProps2.xml><?xml version="1.0" encoding="utf-8"?>
<ds:datastoreItem xmlns:ds="http://schemas.openxmlformats.org/officeDocument/2006/customXml" ds:itemID="{0ECB118C-1755-4519-B995-6B3725BF8F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3d53bd-2e4b-4f63-ac9b-420026ef8c33"/>
    <ds:schemaRef ds:uri="2480d9e6-0e35-4536-b7db-431bf46b26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7BC2D0-7382-4124-9DBE-3EF8F490BD2C}">
  <ds:schemaRefs>
    <ds:schemaRef ds:uri="http://schemas.microsoft.com/sharepoint/v3/contenttype/forms"/>
  </ds:schemaRefs>
</ds:datastoreItem>
</file>

<file path=customXml/itemProps4.xml><?xml version="1.0" encoding="utf-8"?>
<ds:datastoreItem xmlns:ds="http://schemas.openxmlformats.org/officeDocument/2006/customXml" ds:itemID="{5FCE80FD-D54E-4F69-8657-9D833436B784}">
  <ds:schemaRefs>
    <ds:schemaRef ds:uri="http://purl.org/dc/dcmitype/"/>
    <ds:schemaRef ds:uri="http://schemas.microsoft.com/office/2006/documentManagement/types"/>
    <ds:schemaRef ds:uri="http://schemas.microsoft.com/office/2006/metadata/properties"/>
    <ds:schemaRef ds:uri="http://www.w3.org/XML/1998/namespace"/>
    <ds:schemaRef ds:uri="2480d9e6-0e35-4536-b7db-431bf46b2633"/>
    <ds:schemaRef ds:uri="http://purl.org/dc/elements/1.1/"/>
    <ds:schemaRef ds:uri="http://schemas.microsoft.com/office/infopath/2007/PartnerControls"/>
    <ds:schemaRef ds:uri="http://schemas.openxmlformats.org/package/2006/metadata/core-properties"/>
    <ds:schemaRef ds:uri="3a3d53bd-2e4b-4f63-ac9b-420026ef8c33"/>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Cover</vt:lpstr>
      <vt:lpstr>Summary</vt:lpstr>
      <vt:lpstr>Preliminaries</vt:lpstr>
      <vt:lpstr>Fit outs</vt:lpstr>
      <vt:lpstr>ELECTRICAL</vt:lpstr>
      <vt:lpstr>ICT</vt:lpstr>
      <vt:lpstr>HVAC</vt:lpstr>
      <vt:lpstr>Security</vt:lpstr>
      <vt:lpstr>Plumbing</vt:lpstr>
      <vt:lpstr>Cover!Print_Area</vt:lpstr>
      <vt:lpstr>ELECTRICAL!Print_Area</vt:lpstr>
      <vt:lpstr>'Fit outs'!Print_Area</vt:lpstr>
      <vt:lpstr>HVAC!Print_Area</vt:lpstr>
      <vt:lpstr>ICT!Print_Area</vt:lpstr>
      <vt:lpstr>Plumbing!Print_Area</vt:lpstr>
      <vt:lpstr>Preliminaries!Print_Area</vt:lpstr>
      <vt:lpstr>Security!Print_Area</vt:lpstr>
      <vt:lpstr>Summary!Print_Area</vt:lpstr>
      <vt:lpstr>ELECTRICAL!Print_Titles</vt:lpstr>
      <vt:lpstr>'Fit outs'!Print_Titles</vt:lpstr>
      <vt:lpstr>HVAC!Print_Titles</vt:lpstr>
      <vt:lpstr>ICT!Print_Titles</vt:lpstr>
      <vt:lpstr>Plumbing!Print_Titles</vt:lpstr>
      <vt:lpstr>Security!Print_Titles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IZERE Jettyz Yves</dc:creator>
  <cp:lastModifiedBy>Aline Umulisa[Administrative Officer]</cp:lastModifiedBy>
  <cp:lastPrinted>2026-08-11T14:47:14Z</cp:lastPrinted>
  <dcterms:created xsi:type="dcterms:W3CDTF">2024-11-18T14:21:00Z</dcterms:created>
  <dcterms:modified xsi:type="dcterms:W3CDTF">2026-08-12T14:32:38Z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{7430770E-8832-4EA5-A647-37E9B0ADCC90}</vt:lpwstr>
  </property>
  <property fmtid="{D5CDD505-2E9C-101B-9397-08002B2CF9AE}" pid="5" name="KSOProductBuildVer">
    <vt:lpwstr>1033-12.2.0.18911</vt:lpwstr>
  </property>
  <property fmtid="{D5CDD505-2E9C-101B-9397-08002B2CF9AE}" pid="6" name="ICV">
    <vt:lpwstr>5C51BF1CF9B64DA99CE013CC7F9FB2A5_13</vt:lpwstr>
  </property>
  <property fmtid="{D5CDD505-2E9C-101B-9397-08002B2CF9AE}" pid="7" name="ContentTypeId">
    <vt:lpwstr>0x010100534410CF1F786E43AB84CF84AD2CFCAF</vt:lpwstr>
  </property>
</Properties>
</file>